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15480" windowHeight="11640" tabRatio="500"/>
  </bookViews>
  <sheets>
    <sheet name="Data" sheetId="1" r:id="rId1"/>
    <sheet name="Calculations" sheetId="2" r:id="rId2"/>
    <sheet name="Graphs" sheetId="3" r:id="rId3"/>
  </sheets>
  <calcPr calcId="144525"/>
</workbook>
</file>

<file path=xl/calcChain.xml><?xml version="1.0" encoding="utf-8"?>
<calcChain xmlns="http://schemas.openxmlformats.org/spreadsheetml/2006/main">
  <c r="P10" i="2" l="1"/>
  <c r="A5" i="2" l="1"/>
  <c r="A6" i="2"/>
  <c r="A7" i="2"/>
  <c r="A8" i="2"/>
  <c r="A9" i="2"/>
  <c r="A10" i="2"/>
  <c r="A11" i="2"/>
  <c r="A12" i="2"/>
  <c r="A13" i="2"/>
  <c r="A4" i="2"/>
  <c r="I5" i="2" l="1"/>
  <c r="J5" i="2"/>
  <c r="K5" i="2"/>
  <c r="L5" i="2"/>
  <c r="M5" i="2"/>
  <c r="I6" i="2"/>
  <c r="J6" i="2"/>
  <c r="K6" i="2"/>
  <c r="L6" i="2"/>
  <c r="M6" i="2"/>
  <c r="I7" i="2"/>
  <c r="J7" i="2"/>
  <c r="K7" i="2"/>
  <c r="L7" i="2"/>
  <c r="M7" i="2"/>
  <c r="I8" i="2"/>
  <c r="J8" i="2"/>
  <c r="K8" i="2"/>
  <c r="L8" i="2"/>
  <c r="M8" i="2"/>
  <c r="I9" i="2"/>
  <c r="J9" i="2"/>
  <c r="K9" i="2"/>
  <c r="L9" i="2"/>
  <c r="M9" i="2"/>
  <c r="I10" i="2"/>
  <c r="J10" i="2"/>
  <c r="K10" i="2"/>
  <c r="L10" i="2"/>
  <c r="M10" i="2"/>
  <c r="I11" i="2"/>
  <c r="J11" i="2"/>
  <c r="K11" i="2"/>
  <c r="L11" i="2"/>
  <c r="M11" i="2"/>
  <c r="I12" i="2"/>
  <c r="J12" i="2"/>
  <c r="K12" i="2"/>
  <c r="L12" i="2"/>
  <c r="M12" i="2"/>
  <c r="I13" i="2"/>
  <c r="J13" i="2"/>
  <c r="K13" i="2"/>
  <c r="L13" i="2"/>
  <c r="M13" i="2"/>
  <c r="M4" i="2"/>
  <c r="L4" i="2"/>
  <c r="K4" i="2"/>
  <c r="J4" i="2"/>
  <c r="I4" i="2"/>
  <c r="A70" i="1" l="1"/>
  <c r="A71" i="1"/>
  <c r="A72" i="1"/>
  <c r="A73" i="1"/>
  <c r="A74" i="1"/>
  <c r="A75" i="1"/>
  <c r="A76" i="1"/>
  <c r="A77" i="1"/>
  <c r="A78" i="1"/>
  <c r="A69" i="1"/>
  <c r="A54" i="1"/>
  <c r="A55" i="1"/>
  <c r="A56" i="1"/>
  <c r="A57" i="1"/>
  <c r="A58" i="1"/>
  <c r="A59" i="1"/>
  <c r="A60" i="1"/>
  <c r="A61" i="1"/>
  <c r="A62" i="1"/>
  <c r="A53" i="1"/>
  <c r="A38" i="1"/>
  <c r="A39" i="1"/>
  <c r="A40" i="1"/>
  <c r="A41" i="1"/>
  <c r="A42" i="1"/>
  <c r="A43" i="1"/>
  <c r="A44" i="1"/>
  <c r="A45" i="1"/>
  <c r="A46" i="1"/>
  <c r="A37" i="1"/>
  <c r="A22" i="1"/>
  <c r="A23" i="1"/>
  <c r="A24" i="1"/>
  <c r="A25" i="1"/>
  <c r="A26" i="1"/>
  <c r="A27" i="1"/>
  <c r="A28" i="1"/>
  <c r="A29" i="1"/>
  <c r="A30" i="1"/>
  <c r="A21" i="1"/>
  <c r="D5" i="2" l="1"/>
  <c r="F8" i="2"/>
  <c r="F9" i="2"/>
  <c r="B5" i="2"/>
  <c r="C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B9" i="2"/>
  <c r="C9" i="2"/>
  <c r="D9" i="2"/>
  <c r="E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F4" i="2"/>
  <c r="E4" i="2"/>
  <c r="D4" i="2"/>
  <c r="C4" i="2"/>
  <c r="B4" i="2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Z17" i="1"/>
  <c r="AZ16" i="1"/>
  <c r="AY17" i="1"/>
  <c r="AY16" i="1"/>
  <c r="AX17" i="1"/>
  <c r="AX16" i="1"/>
  <c r="AW17" i="1"/>
  <c r="AW16" i="1"/>
  <c r="AV17" i="1"/>
  <c r="AV16" i="1"/>
  <c r="AU17" i="1"/>
  <c r="AU16" i="1"/>
  <c r="AT17" i="1"/>
  <c r="AT16" i="1"/>
  <c r="AS17" i="1"/>
  <c r="AS16" i="1"/>
  <c r="AR17" i="1"/>
  <c r="AR16" i="1"/>
  <c r="AQ17" i="1"/>
  <c r="AQ16" i="1"/>
  <c r="AP17" i="1"/>
  <c r="AP16" i="1"/>
  <c r="AO17" i="1"/>
  <c r="AO16" i="1"/>
  <c r="AN17" i="1"/>
  <c r="AN16" i="1"/>
  <c r="AM17" i="1"/>
  <c r="AM16" i="1"/>
  <c r="AL17" i="1"/>
  <c r="AL16" i="1"/>
  <c r="AK17" i="1"/>
  <c r="AK16" i="1"/>
  <c r="AJ17" i="1"/>
  <c r="AJ16" i="1"/>
  <c r="AI81" i="1" l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 s="1"/>
  <c r="B24" i="2" s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 s="1"/>
  <c r="B23" i="2" s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 s="1"/>
  <c r="B21" i="2" s="1"/>
  <c r="P13" i="2" s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G4" i="2"/>
  <c r="G5" i="2"/>
  <c r="G6" i="2"/>
  <c r="G7" i="2"/>
  <c r="G8" i="2"/>
  <c r="C15" i="2"/>
  <c r="E15" i="2"/>
  <c r="G10" i="2"/>
  <c r="G11" i="2"/>
  <c r="G13" i="2"/>
  <c r="F15" i="2"/>
  <c r="D15" i="2"/>
  <c r="B15" i="2"/>
  <c r="B48" i="1" l="1"/>
  <c r="B22" i="2" s="1"/>
  <c r="Q12" i="2" s="1"/>
  <c r="S4" i="2"/>
  <c r="S10" i="2"/>
  <c r="S13" i="2"/>
  <c r="S7" i="2"/>
  <c r="S8" i="2"/>
  <c r="S12" i="2"/>
  <c r="S6" i="2"/>
  <c r="S11" i="2"/>
  <c r="S5" i="2"/>
  <c r="S9" i="2"/>
  <c r="P6" i="2"/>
  <c r="P9" i="2"/>
  <c r="P4" i="2"/>
  <c r="P11" i="2"/>
  <c r="P5" i="2"/>
  <c r="P8" i="2"/>
  <c r="P12" i="2"/>
  <c r="P7" i="2"/>
  <c r="B16" i="1"/>
  <c r="B20" i="2" s="1"/>
  <c r="R12" i="2"/>
  <c r="R10" i="2"/>
  <c r="R8" i="2"/>
  <c r="R6" i="2"/>
  <c r="R4" i="2"/>
  <c r="R13" i="2"/>
  <c r="R11" i="2"/>
  <c r="R9" i="2"/>
  <c r="R5" i="2"/>
  <c r="R7" i="2"/>
  <c r="S20" i="2"/>
  <c r="G12" i="2"/>
  <c r="G9" i="2"/>
  <c r="P20" i="2"/>
  <c r="R20" i="2"/>
  <c r="Q4" i="2" l="1"/>
  <c r="Q6" i="2"/>
  <c r="Q9" i="2"/>
  <c r="Q11" i="2"/>
  <c r="Q13" i="2"/>
  <c r="Q7" i="2"/>
  <c r="Q5" i="2"/>
  <c r="Q8" i="2"/>
  <c r="Q10" i="2"/>
  <c r="B26" i="2"/>
  <c r="H23" i="2"/>
  <c r="H24" i="2"/>
  <c r="H22" i="2"/>
  <c r="H21" i="2"/>
  <c r="T10" i="2"/>
  <c r="T6" i="2"/>
  <c r="T11" i="2"/>
  <c r="T4" i="2"/>
  <c r="T12" i="2"/>
  <c r="T9" i="2"/>
  <c r="O13" i="2"/>
  <c r="O7" i="2"/>
  <c r="O10" i="2"/>
  <c r="O8" i="2"/>
  <c r="O5" i="2"/>
  <c r="O11" i="2"/>
  <c r="O12" i="2"/>
  <c r="O9" i="2"/>
  <c r="O6" i="2"/>
  <c r="O4" i="2"/>
  <c r="T8" i="2"/>
  <c r="T7" i="2"/>
  <c r="T13" i="2"/>
  <c r="T5" i="2"/>
  <c r="G15" i="2"/>
  <c r="Q20" i="2" l="1"/>
  <c r="H20" i="2"/>
  <c r="O20" i="2"/>
</calcChain>
</file>

<file path=xl/sharedStrings.xml><?xml version="1.0" encoding="utf-8"?>
<sst xmlns="http://schemas.openxmlformats.org/spreadsheetml/2006/main" count="85" uniqueCount="44">
  <si>
    <t>Bulgarian</t>
  </si>
  <si>
    <t>Adjectives</t>
  </si>
  <si>
    <t>1st order</t>
  </si>
  <si>
    <t>narrow</t>
  </si>
  <si>
    <t>old</t>
  </si>
  <si>
    <t>straight</t>
  </si>
  <si>
    <t>new</t>
  </si>
  <si>
    <t>long</t>
  </si>
  <si>
    <t>warm</t>
  </si>
  <si>
    <t>thick</t>
  </si>
  <si>
    <t>bad</t>
  </si>
  <si>
    <t>thin</t>
  </si>
  <si>
    <t>black</t>
  </si>
  <si>
    <t>2nd order</t>
  </si>
  <si>
    <t>3rd order</t>
  </si>
  <si>
    <t>4th order</t>
  </si>
  <si>
    <t>5th order</t>
  </si>
  <si>
    <t>Saturation</t>
  </si>
  <si>
    <t>Count</t>
  </si>
  <si>
    <t>1st 
order</t>
  </si>
  <si>
    <t>2nd 
order</t>
  </si>
  <si>
    <t>3rd 
order</t>
  </si>
  <si>
    <t>4th 
order</t>
  </si>
  <si>
    <t>5th 
order</t>
  </si>
  <si>
    <t>Total</t>
  </si>
  <si>
    <t>Correlation</t>
  </si>
  <si>
    <t>Max</t>
  </si>
  <si>
    <t>STEP3</t>
  </si>
  <si>
    <t>Order</t>
  </si>
  <si>
    <t>1st</t>
  </si>
  <si>
    <t>2nd</t>
  </si>
  <si>
    <t>3rd</t>
  </si>
  <si>
    <t>4th</t>
  </si>
  <si>
    <t>5th</t>
  </si>
  <si>
    <t>MAX in column:</t>
  </si>
  <si>
    <t>COUNT in column:</t>
  </si>
  <si>
    <t>Sum MAX in column:</t>
  </si>
  <si>
    <t>*</t>
  </si>
  <si>
    <t>Max COUNT 
in order</t>
  </si>
  <si>
    <t>Language</t>
  </si>
  <si>
    <t>Word class</t>
  </si>
  <si>
    <t>Step 6 - Average saturation</t>
  </si>
  <si>
    <t>STATE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</si>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</sst>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Sk&quot;;[Red]\-#,##0.00\ &quot;Sk&quot;"/>
  </numFmts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textRotation="90"/>
      <protection locked="0"/>
    </xf>
    <xf numFmtId="0" fontId="1" fillId="3" borderId="1" xfId="0" applyFont="1" applyFill="1" applyBorder="1" applyAlignment="1" applyProtection="1">
      <alignment textRotation="90"/>
      <protection locked="0"/>
    </xf>
    <xf numFmtId="0" fontId="4" fillId="3" borderId="1" xfId="0" applyFont="1" applyFill="1" applyBorder="1" applyAlignment="1" applyProtection="1">
      <alignment textRotation="90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8" fontId="7" fillId="2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5" fillId="0" borderId="0" xfId="0" applyFont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vertical="center"/>
    </xf>
    <xf numFmtId="0" fontId="4" fillId="2" borderId="0" xfId="0" applyFont="1" applyFill="1" applyProtection="1"/>
    <xf numFmtId="0" fontId="4" fillId="0" borderId="0" xfId="0" applyFont="1" applyFill="1" applyBorder="1"/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 applyProtection="1">
      <alignment horizontal="left"/>
    </xf>
    <xf numFmtId="0" fontId="5" fillId="3" borderId="3" xfId="0" applyFont="1" applyFill="1" applyBorder="1" applyProtection="1">
      <protection locked="0"/>
    </xf>
    <xf numFmtId="0" fontId="8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1" fillId="3" borderId="1" xfId="0" applyFont="1" applyFill="1" applyBorder="1" applyAlignment="1" applyProtection="1">
      <alignment horizontal="center" textRotation="90"/>
      <protection locked="0"/>
    </xf>
  </cellXfs>
  <cellStyles count="273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Hypertextové prepojenie" xfId="65" builtinId="8" hidden="1"/>
    <cellStyle name="Hypertextové prepojenie" xfId="67" builtinId="8" hidden="1"/>
    <cellStyle name="Hypertextové prepojenie" xfId="69" builtinId="8" hidden="1"/>
    <cellStyle name="Hypertextové prepojenie" xfId="71" builtinId="8" hidden="1"/>
    <cellStyle name="Hypertextové prepojenie" xfId="73" builtinId="8" hidden="1"/>
    <cellStyle name="Hypertextové prepojenie" xfId="75" builtinId="8" hidden="1"/>
    <cellStyle name="Hypertextové prepojenie" xfId="77" builtinId="8" hidden="1"/>
    <cellStyle name="Hypertextové prepojenie" xfId="79" builtinId="8" hidden="1"/>
    <cellStyle name="Hypertextové prepojenie" xfId="81" builtinId="8" hidden="1"/>
    <cellStyle name="Hypertextové prepojenie" xfId="83" builtinId="8" hidden="1"/>
    <cellStyle name="Hypertextové prepojenie" xfId="85" builtinId="8" hidden="1"/>
    <cellStyle name="Hypertextové prepojenie" xfId="87" builtinId="8" hidden="1"/>
    <cellStyle name="Hypertextové prepojenie" xfId="89" builtinId="8" hidden="1"/>
    <cellStyle name="Hypertextové prepojenie" xfId="91" builtinId="8" hidden="1"/>
    <cellStyle name="Hypertextové prepojenie" xfId="93" builtinId="8" hidden="1"/>
    <cellStyle name="Hypertextové prepojenie" xfId="95" builtinId="8" hidden="1"/>
    <cellStyle name="Hypertextové prepojenie" xfId="97" builtinId="8" hidden="1"/>
    <cellStyle name="Hypertextové prepojenie" xfId="99" builtinId="8" hidden="1"/>
    <cellStyle name="Hypertextové prepojenie" xfId="101" builtinId="8" hidden="1"/>
    <cellStyle name="Hypertextové prepojenie" xfId="103" builtinId="8" hidden="1"/>
    <cellStyle name="Hypertextové prepojenie" xfId="105" builtinId="8" hidden="1"/>
    <cellStyle name="Hypertextové prepojenie" xfId="107" builtinId="8" hidden="1"/>
    <cellStyle name="Hypertextové prepojenie" xfId="109" builtinId="8" hidden="1"/>
    <cellStyle name="Hypertextové prepojenie" xfId="111" builtinId="8" hidden="1"/>
    <cellStyle name="Hypertextové prepojenie" xfId="113" builtinId="8" hidden="1"/>
    <cellStyle name="Hypertextové prepojenie" xfId="115" builtinId="8" hidden="1"/>
    <cellStyle name="Hypertextové prepojenie" xfId="117" builtinId="8" hidden="1"/>
    <cellStyle name="Hypertextové prepojenie" xfId="119" builtinId="8" hidden="1"/>
    <cellStyle name="Hypertextové prepojenie" xfId="121" builtinId="8" hidden="1"/>
    <cellStyle name="Hypertextové prepojenie" xfId="123" builtinId="8" hidden="1"/>
    <cellStyle name="Hypertextové prepojenie" xfId="125" builtinId="8" hidden="1"/>
    <cellStyle name="Hypertextové prepojenie" xfId="127" builtinId="8" hidden="1"/>
    <cellStyle name="Hypertextové prepojenie" xfId="129" builtinId="8" hidden="1"/>
    <cellStyle name="Hypertextové prepojenie" xfId="131" builtinId="8" hidden="1"/>
    <cellStyle name="Hypertextové prepojenie" xfId="133" builtinId="8" hidden="1"/>
    <cellStyle name="Hypertextové prepojenie" xfId="135" builtinId="8" hidden="1"/>
    <cellStyle name="Hypertextové prepojenie" xfId="137" builtinId="8" hidden="1"/>
    <cellStyle name="Hypertextové prepojenie" xfId="139" builtinId="8" hidden="1"/>
    <cellStyle name="Hypertextové prepojenie" xfId="141" builtinId="8" hidden="1"/>
    <cellStyle name="Hypertextové prepojenie" xfId="143" builtinId="8" hidden="1"/>
    <cellStyle name="Hypertextové prepojenie" xfId="145" builtinId="8" hidden="1"/>
    <cellStyle name="Hypertextové prepojenie" xfId="147" builtinId="8" hidden="1"/>
    <cellStyle name="Hypertextové prepojenie" xfId="149" builtinId="8" hidden="1"/>
    <cellStyle name="Hypertextové prepojenie" xfId="151" builtinId="8" hidden="1"/>
    <cellStyle name="Hypertextové prepojenie" xfId="153" builtinId="8" hidden="1"/>
    <cellStyle name="Hypertextové prepojenie" xfId="155" builtinId="8" hidden="1"/>
    <cellStyle name="Hypertextové prepojenie" xfId="157" builtinId="8" hidden="1"/>
    <cellStyle name="Hypertextové prepojenie" xfId="159" builtinId="8" hidden="1"/>
    <cellStyle name="Hypertextové prepojenie" xfId="161" builtinId="8" hidden="1"/>
    <cellStyle name="Hypertextové prepojenie" xfId="163" builtinId="8" hidden="1"/>
    <cellStyle name="Hypertextové prepojenie" xfId="165" builtinId="8" hidden="1"/>
    <cellStyle name="Hypertextové prepojenie" xfId="167" builtinId="8" hidden="1"/>
    <cellStyle name="Hypertextové prepojenie" xfId="169" builtinId="8" hidden="1"/>
    <cellStyle name="Hypertextové prepojenie" xfId="171" builtinId="8" hidden="1"/>
    <cellStyle name="Hypertextové prepojenie" xfId="173" builtinId="8" hidden="1"/>
    <cellStyle name="Hypertextové prepojenie" xfId="175" builtinId="8" hidden="1"/>
    <cellStyle name="Hypertextové prepojenie" xfId="177" builtinId="8" hidden="1"/>
    <cellStyle name="Hypertextové prepojenie" xfId="179" builtinId="8" hidden="1"/>
    <cellStyle name="Hypertextové prepojenie" xfId="181" builtinId="8" hidden="1"/>
    <cellStyle name="Hypertextové prepojenie" xfId="183" builtinId="8" hidden="1"/>
    <cellStyle name="Hypertextové prepojenie" xfId="185" builtinId="8" hidden="1"/>
    <cellStyle name="Hypertextové prepojenie" xfId="187" builtinId="8" hidden="1"/>
    <cellStyle name="Hypertextové prepojenie" xfId="189" builtinId="8" hidden="1"/>
    <cellStyle name="Hypertextové prepojenie" xfId="191" builtinId="8" hidden="1"/>
    <cellStyle name="Hypertextové prepojenie" xfId="193" builtinId="8" hidden="1"/>
    <cellStyle name="Hypertextové prepojenie" xfId="195" builtinId="8" hidden="1"/>
    <cellStyle name="Hypertextové prepojenie" xfId="197" builtinId="8" hidden="1"/>
    <cellStyle name="Hypertextové prepojenie" xfId="199" builtinId="8" hidden="1"/>
    <cellStyle name="Hypertextové prepojenie" xfId="201" builtinId="8" hidden="1"/>
    <cellStyle name="Hypertextové prepojenie" xfId="203" builtinId="8" hidden="1"/>
    <cellStyle name="Hypertextové prepojenie" xfId="205" builtinId="8" hidden="1"/>
    <cellStyle name="Hypertextové prepojenie" xfId="207" builtinId="8" hidden="1"/>
    <cellStyle name="Hypertextové prepojenie" xfId="209" builtinId="8" hidden="1"/>
    <cellStyle name="Hypertextové prepojenie" xfId="211" builtinId="8" hidden="1"/>
    <cellStyle name="Hypertextové prepojenie" xfId="213" builtinId="8" hidden="1"/>
    <cellStyle name="Hypertextové prepojenie" xfId="215" builtinId="8" hidden="1"/>
    <cellStyle name="Hypertextové prepojenie" xfId="217" builtinId="8" hidden="1"/>
    <cellStyle name="Hypertextové prepojenie" xfId="219" builtinId="8" hidden="1"/>
    <cellStyle name="Hypertextové prepojenie" xfId="221" builtinId="8" hidden="1"/>
    <cellStyle name="Hypertextové prepojenie" xfId="223" builtinId="8" hidden="1"/>
    <cellStyle name="Hypertextové prepojenie" xfId="225" builtinId="8" hidden="1"/>
    <cellStyle name="Hypertextové prepojenie" xfId="227" builtinId="8" hidden="1"/>
    <cellStyle name="Hypertextové prepojenie" xfId="229" builtinId="8" hidden="1"/>
    <cellStyle name="Hypertextové prepojenie" xfId="231" builtinId="8" hidden="1"/>
    <cellStyle name="Hypertextové prepojenie" xfId="233" builtinId="8" hidden="1"/>
    <cellStyle name="Hypertextové prepojenie" xfId="235" builtinId="8" hidden="1"/>
    <cellStyle name="Hypertextové prepojenie" xfId="237" builtinId="8" hidden="1"/>
    <cellStyle name="Hypertextové prepojenie" xfId="239" builtinId="8" hidden="1"/>
    <cellStyle name="Hypertextové prepojenie" xfId="241" builtinId="8" hidden="1"/>
    <cellStyle name="Hypertextové prepojenie" xfId="243" builtinId="8" hidden="1"/>
    <cellStyle name="Hypertextové prepojenie" xfId="245" builtinId="8" hidden="1"/>
    <cellStyle name="Hypertextové prepojenie" xfId="247" builtinId="8" hidden="1"/>
    <cellStyle name="Hypertextové prepojenie" xfId="249" builtinId="8" hidden="1"/>
    <cellStyle name="Hypertextové prepojenie" xfId="251" builtinId="8" hidden="1"/>
    <cellStyle name="Hypertextové prepojenie" xfId="253" builtinId="8" hidden="1"/>
    <cellStyle name="Hypertextové prepojenie" xfId="255" builtinId="8" hidden="1"/>
    <cellStyle name="Hypertextové prepojenie" xfId="257" builtinId="8" hidden="1"/>
    <cellStyle name="Hypertextové prepojenie" xfId="259" builtinId="8" hidden="1"/>
    <cellStyle name="Hypertextové prepojenie" xfId="261" builtinId="8" hidden="1"/>
    <cellStyle name="Hypertextové prepojenie" xfId="263" builtinId="8" hidden="1"/>
    <cellStyle name="Hypertextové prepojenie" xfId="265" builtinId="8" hidden="1"/>
    <cellStyle name="Hypertextové prepojenie" xfId="267" builtinId="8" hidden="1"/>
    <cellStyle name="Hypertextové prepojenie" xfId="269" builtinId="8" hidden="1"/>
    <cellStyle name="Hypertextové prepojenie" xfId="271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  <cellStyle name="Použité hypertextové prepojenie" xfId="66" builtinId="9" hidden="1"/>
    <cellStyle name="Použité hypertextové prepojenie" xfId="68" builtinId="9" hidden="1"/>
    <cellStyle name="Použité hypertextové prepojenie" xfId="70" builtinId="9" hidden="1"/>
    <cellStyle name="Použité hypertextové prepojenie" xfId="72" builtinId="9" hidden="1"/>
    <cellStyle name="Použité hypertextové prepojenie" xfId="74" builtinId="9" hidden="1"/>
    <cellStyle name="Použité hypertextové prepojenie" xfId="76" builtinId="9" hidden="1"/>
    <cellStyle name="Použité hypertextové prepojenie" xfId="78" builtinId="9" hidden="1"/>
    <cellStyle name="Použité hypertextové prepojenie" xfId="80" builtinId="9" hidden="1"/>
    <cellStyle name="Použité hypertextové prepojenie" xfId="82" builtinId="9" hidden="1"/>
    <cellStyle name="Použité hypertextové prepojenie" xfId="84" builtinId="9" hidden="1"/>
    <cellStyle name="Použité hypertextové prepojenie" xfId="86" builtinId="9" hidden="1"/>
    <cellStyle name="Použité hypertextové prepojenie" xfId="88" builtinId="9" hidden="1"/>
    <cellStyle name="Použité hypertextové prepojenie" xfId="90" builtinId="9" hidden="1"/>
    <cellStyle name="Použité hypertextové prepojenie" xfId="92" builtinId="9" hidden="1"/>
    <cellStyle name="Použité hypertextové prepojenie" xfId="94" builtinId="9" hidden="1"/>
    <cellStyle name="Použité hypertextové prepojenie" xfId="96" builtinId="9" hidden="1"/>
    <cellStyle name="Použité hypertextové prepojenie" xfId="98" builtinId="9" hidden="1"/>
    <cellStyle name="Použité hypertextové prepojenie" xfId="100" builtinId="9" hidden="1"/>
    <cellStyle name="Použité hypertextové prepojenie" xfId="102" builtinId="9" hidden="1"/>
    <cellStyle name="Použité hypertextové prepojenie" xfId="104" builtinId="9" hidden="1"/>
    <cellStyle name="Použité hypertextové prepojenie" xfId="106" builtinId="9" hidden="1"/>
    <cellStyle name="Použité hypertextové prepojenie" xfId="108" builtinId="9" hidden="1"/>
    <cellStyle name="Použité hypertextové prepojenie" xfId="110" builtinId="9" hidden="1"/>
    <cellStyle name="Použité hypertextové prepojenie" xfId="112" builtinId="9" hidden="1"/>
    <cellStyle name="Použité hypertextové prepojenie" xfId="114" builtinId="9" hidden="1"/>
    <cellStyle name="Použité hypertextové prepojenie" xfId="116" builtinId="9" hidden="1"/>
    <cellStyle name="Použité hypertextové prepojenie" xfId="118" builtinId="9" hidden="1"/>
    <cellStyle name="Použité hypertextové prepojenie" xfId="120" builtinId="9" hidden="1"/>
    <cellStyle name="Použité hypertextové prepojenie" xfId="122" builtinId="9" hidden="1"/>
    <cellStyle name="Použité hypertextové prepojenie" xfId="124" builtinId="9" hidden="1"/>
    <cellStyle name="Použité hypertextové prepojenie" xfId="126" builtinId="9" hidden="1"/>
    <cellStyle name="Použité hypertextové prepojenie" xfId="128" builtinId="9" hidden="1"/>
    <cellStyle name="Použité hypertextové prepojenie" xfId="130" builtinId="9" hidden="1"/>
    <cellStyle name="Použité hypertextové prepojenie" xfId="132" builtinId="9" hidden="1"/>
    <cellStyle name="Použité hypertextové prepojenie" xfId="134" builtinId="9" hidden="1"/>
    <cellStyle name="Použité hypertextové prepojenie" xfId="136" builtinId="9" hidden="1"/>
    <cellStyle name="Použité hypertextové prepojenie" xfId="138" builtinId="9" hidden="1"/>
    <cellStyle name="Použité hypertextové prepojenie" xfId="140" builtinId="9" hidden="1"/>
    <cellStyle name="Použité hypertextové prepojenie" xfId="142" builtinId="9" hidden="1"/>
    <cellStyle name="Použité hypertextové prepojenie" xfId="144" builtinId="9" hidden="1"/>
    <cellStyle name="Použité hypertextové prepojenie" xfId="146" builtinId="9" hidden="1"/>
    <cellStyle name="Použité hypertextové prepojenie" xfId="148" builtinId="9" hidden="1"/>
    <cellStyle name="Použité hypertextové prepojenie" xfId="150" builtinId="9" hidden="1"/>
    <cellStyle name="Použité hypertextové prepojenie" xfId="152" builtinId="9" hidden="1"/>
    <cellStyle name="Použité hypertextové prepojenie" xfId="154" builtinId="9" hidden="1"/>
    <cellStyle name="Použité hypertextové prepojenie" xfId="156" builtinId="9" hidden="1"/>
    <cellStyle name="Použité hypertextové prepojenie" xfId="158" builtinId="9" hidden="1"/>
    <cellStyle name="Použité hypertextové prepojenie" xfId="160" builtinId="9" hidden="1"/>
    <cellStyle name="Použité hypertextové prepojenie" xfId="162" builtinId="9" hidden="1"/>
    <cellStyle name="Použité hypertextové prepojenie" xfId="164" builtinId="9" hidden="1"/>
    <cellStyle name="Použité hypertextové prepojenie" xfId="166" builtinId="9" hidden="1"/>
    <cellStyle name="Použité hypertextové prepojenie" xfId="168" builtinId="9" hidden="1"/>
    <cellStyle name="Použité hypertextové prepojenie" xfId="170" builtinId="9" hidden="1"/>
    <cellStyle name="Použité hypertextové prepojenie" xfId="172" builtinId="9" hidden="1"/>
    <cellStyle name="Použité hypertextové prepojenie" xfId="174" builtinId="9" hidden="1"/>
    <cellStyle name="Použité hypertextové prepojenie" xfId="176" builtinId="9" hidden="1"/>
    <cellStyle name="Použité hypertextové prepojenie" xfId="178" builtinId="9" hidden="1"/>
    <cellStyle name="Použité hypertextové prepojenie" xfId="180" builtinId="9" hidden="1"/>
    <cellStyle name="Použité hypertextové prepojenie" xfId="182" builtinId="9" hidden="1"/>
    <cellStyle name="Použité hypertextové prepojenie" xfId="184" builtinId="9" hidden="1"/>
    <cellStyle name="Použité hypertextové prepojenie" xfId="186" builtinId="9" hidden="1"/>
    <cellStyle name="Použité hypertextové prepojenie" xfId="188" builtinId="9" hidden="1"/>
    <cellStyle name="Použité hypertextové prepojenie" xfId="190" builtinId="9" hidden="1"/>
    <cellStyle name="Použité hypertextové prepojenie" xfId="192" builtinId="9" hidden="1"/>
    <cellStyle name="Použité hypertextové prepojenie" xfId="194" builtinId="9" hidden="1"/>
    <cellStyle name="Použité hypertextové prepojenie" xfId="196" builtinId="9" hidden="1"/>
    <cellStyle name="Použité hypertextové prepojenie" xfId="198" builtinId="9" hidden="1"/>
    <cellStyle name="Použité hypertextové prepojenie" xfId="200" builtinId="9" hidden="1"/>
    <cellStyle name="Použité hypertextové prepojenie" xfId="202" builtinId="9" hidden="1"/>
    <cellStyle name="Použité hypertextové prepojenie" xfId="204" builtinId="9" hidden="1"/>
    <cellStyle name="Použité hypertextové prepojenie" xfId="206" builtinId="9" hidden="1"/>
    <cellStyle name="Použité hypertextové prepojenie" xfId="208" builtinId="9" hidden="1"/>
    <cellStyle name="Použité hypertextové prepojenie" xfId="210" builtinId="9" hidden="1"/>
    <cellStyle name="Použité hypertextové prepojenie" xfId="212" builtinId="9" hidden="1"/>
    <cellStyle name="Použité hypertextové prepojenie" xfId="214" builtinId="9" hidden="1"/>
    <cellStyle name="Použité hypertextové prepojenie" xfId="216" builtinId="9" hidden="1"/>
    <cellStyle name="Použité hypertextové prepojenie" xfId="218" builtinId="9" hidden="1"/>
    <cellStyle name="Použité hypertextové prepojenie" xfId="220" builtinId="9" hidden="1"/>
    <cellStyle name="Použité hypertextové prepojenie" xfId="222" builtinId="9" hidden="1"/>
    <cellStyle name="Použité hypertextové prepojenie" xfId="224" builtinId="9" hidden="1"/>
    <cellStyle name="Použité hypertextové prepojenie" xfId="226" builtinId="9" hidden="1"/>
    <cellStyle name="Použité hypertextové prepojenie" xfId="228" builtinId="9" hidden="1"/>
    <cellStyle name="Použité hypertextové prepojenie" xfId="230" builtinId="9" hidden="1"/>
    <cellStyle name="Použité hypertextové prepojenie" xfId="232" builtinId="9" hidden="1"/>
    <cellStyle name="Použité hypertextové prepojenie" xfId="234" builtinId="9" hidden="1"/>
    <cellStyle name="Použité hypertextové prepojenie" xfId="236" builtinId="9" hidden="1"/>
    <cellStyle name="Použité hypertextové prepojenie" xfId="238" builtinId="9" hidden="1"/>
    <cellStyle name="Použité hypertextové prepojenie" xfId="240" builtinId="9" hidden="1"/>
    <cellStyle name="Použité hypertextové prepojenie" xfId="242" builtinId="9" hidden="1"/>
    <cellStyle name="Použité hypertextové prepojenie" xfId="244" builtinId="9" hidden="1"/>
    <cellStyle name="Použité hypertextové prepojenie" xfId="246" builtinId="9" hidden="1"/>
    <cellStyle name="Použité hypertextové prepojenie" xfId="248" builtinId="9" hidden="1"/>
    <cellStyle name="Použité hypertextové prepojenie" xfId="250" builtinId="9" hidden="1"/>
    <cellStyle name="Použité hypertextové prepojenie" xfId="252" builtinId="9" hidden="1"/>
    <cellStyle name="Použité hypertextové prepojenie" xfId="254" builtinId="9" hidden="1"/>
    <cellStyle name="Použité hypertextové prepojenie" xfId="256" builtinId="9" hidden="1"/>
    <cellStyle name="Použité hypertextové prepojenie" xfId="258" builtinId="9" hidden="1"/>
    <cellStyle name="Použité hypertextové prepojenie" xfId="260" builtinId="9" hidden="1"/>
    <cellStyle name="Použité hypertextové prepojenie" xfId="262" builtinId="9" hidden="1"/>
    <cellStyle name="Použité hypertextové prepojenie" xfId="264" builtinId="9" hidden="1"/>
    <cellStyle name="Použité hypertextové prepojenie" xfId="266" builtinId="9" hidden="1"/>
    <cellStyle name="Použité hypertextové prepojenie" xfId="268" builtinId="9" hidden="1"/>
    <cellStyle name="Použité hypertextové prepojenie" xfId="270" builtinId="9" hidden="1"/>
    <cellStyle name="Použité hypertextové prepojenie" xfId="27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Calculations!$O$3</c:f>
              <c:strCache>
                <c:ptCount val="1"/>
                <c:pt idx="0">
                  <c:v>1st 
order</c:v>
                </c:pt>
              </c:strCache>
            </c:strRef>
          </c:tx>
          <c:spPr>
            <a:ln w="28575">
              <a:noFill/>
            </a:ln>
          </c:spPr>
          <c:xVal>
            <c:numRef>
              <c:f>Calculations!$B$4:$B$13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Calculations!$O$4:$O$13</c:f>
              <c:numCache>
                <c:formatCode>General</c:formatCode>
                <c:ptCount val="10"/>
                <c:pt idx="0">
                  <c:v>100</c:v>
                </c:pt>
                <c:pt idx="1">
                  <c:v>33.33</c:v>
                </c:pt>
                <c:pt idx="2">
                  <c:v>0</c:v>
                </c:pt>
                <c:pt idx="3">
                  <c:v>33.33</c:v>
                </c:pt>
                <c:pt idx="4">
                  <c:v>66.67</c:v>
                </c:pt>
                <c:pt idx="5">
                  <c:v>100</c:v>
                </c:pt>
                <c:pt idx="6">
                  <c:v>33.33</c:v>
                </c:pt>
                <c:pt idx="7">
                  <c:v>33.33</c:v>
                </c:pt>
                <c:pt idx="8">
                  <c:v>66.67</c:v>
                </c:pt>
                <c:pt idx="9">
                  <c:v>33.33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13504"/>
        <c:axId val="155156864"/>
      </c:scatterChart>
      <c:valAx>
        <c:axId val="155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156864"/>
        <c:crosses val="autoZero"/>
        <c:crossBetween val="midCat"/>
      </c:valAx>
      <c:valAx>
        <c:axId val="1551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13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Calculations!$P$3</c:f>
              <c:strCache>
                <c:ptCount val="1"/>
                <c:pt idx="0">
                  <c:v>2nd 
order</c:v>
                </c:pt>
              </c:strCache>
            </c:strRef>
          </c:tx>
          <c:spPr>
            <a:ln w="28575">
              <a:noFill/>
            </a:ln>
          </c:spPr>
          <c:xVal>
            <c:numRef>
              <c:f>Calculations!$B$4:$B$13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Calculations!$P$4:$P$13</c:f>
              <c:numCache>
                <c:formatCode>General</c:formatCode>
                <c:ptCount val="10"/>
                <c:pt idx="0">
                  <c:v>33.33</c:v>
                </c:pt>
                <c:pt idx="1">
                  <c:v>0</c:v>
                </c:pt>
                <c:pt idx="2">
                  <c:v>66.67</c:v>
                </c:pt>
                <c:pt idx="3">
                  <c:v>0</c:v>
                </c:pt>
                <c:pt idx="4">
                  <c:v>33.33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067200"/>
        <c:axId val="144068992"/>
      </c:scatterChart>
      <c:valAx>
        <c:axId val="1440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068992"/>
        <c:crosses val="autoZero"/>
        <c:crossBetween val="midCat"/>
      </c:valAx>
      <c:valAx>
        <c:axId val="14406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067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Calculations!$Q$3</c:f>
              <c:strCache>
                <c:ptCount val="1"/>
                <c:pt idx="0">
                  <c:v>3rd 
order</c:v>
                </c:pt>
              </c:strCache>
            </c:strRef>
          </c:tx>
          <c:spPr>
            <a:ln w="28575">
              <a:noFill/>
            </a:ln>
          </c:spPr>
          <c:xVal>
            <c:numRef>
              <c:f>Calculations!$B$4:$B$13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Calculations!$Q$4:$Q$13</c:f>
              <c:numCache>
                <c:formatCode>General</c:formatCode>
                <c:ptCount val="10"/>
                <c:pt idx="0">
                  <c:v>50</c:v>
                </c:pt>
                <c:pt idx="1">
                  <c:v>100</c:v>
                </c:pt>
                <c:pt idx="2">
                  <c:v>50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085376"/>
        <c:axId val="144086912"/>
      </c:scatterChart>
      <c:valAx>
        <c:axId val="1440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086912"/>
        <c:crosses val="autoZero"/>
        <c:crossBetween val="midCat"/>
      </c:valAx>
      <c:valAx>
        <c:axId val="14408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085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Calculations!$R$3</c:f>
              <c:strCache>
                <c:ptCount val="1"/>
                <c:pt idx="0">
                  <c:v>4th 
order</c:v>
                </c:pt>
              </c:strCache>
            </c:strRef>
          </c:tx>
          <c:spPr>
            <a:ln w="28575">
              <a:noFill/>
            </a:ln>
          </c:spPr>
          <c:xVal>
            <c:numRef>
              <c:f>Calculations!$B$4:$B$13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Calculations!$R$4:$R$13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03296"/>
        <c:axId val="144104832"/>
      </c:scatterChart>
      <c:valAx>
        <c:axId val="1441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104832"/>
        <c:crosses val="autoZero"/>
        <c:crossBetween val="midCat"/>
      </c:valAx>
      <c:valAx>
        <c:axId val="14410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103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Calculations!$S$3</c:f>
              <c:strCache>
                <c:ptCount val="1"/>
                <c:pt idx="0">
                  <c:v>5th 
order</c:v>
                </c:pt>
              </c:strCache>
            </c:strRef>
          </c:tx>
          <c:spPr>
            <a:ln w="28575">
              <a:noFill/>
            </a:ln>
          </c:spPr>
          <c:xVal>
            <c:numRef>
              <c:f>Calculations!$B$4:$B$13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Calculations!$S$4:$S$13</c:f>
              <c:numCache>
                <c:formatCode>General</c:formatCode>
                <c:ptCount val="10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21856"/>
        <c:axId val="144123392"/>
      </c:scatterChart>
      <c:valAx>
        <c:axId val="1441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123392"/>
        <c:crosses val="autoZero"/>
        <c:crossBetween val="midCat"/>
      </c:valAx>
      <c:valAx>
        <c:axId val="14412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121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457200</xdr:colOff>
      <xdr:row>20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19050</xdr:rowOff>
    </xdr:from>
    <xdr:to>
      <xdr:col>13</xdr:col>
      <xdr:colOff>457200</xdr:colOff>
      <xdr:row>20</xdr:row>
      <xdr:rowOff>47625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21</xdr:row>
      <xdr:rowOff>28575</xdr:rowOff>
    </xdr:from>
    <xdr:to>
      <xdr:col>6</xdr:col>
      <xdr:colOff>466725</xdr:colOff>
      <xdr:row>40</xdr:row>
      <xdr:rowOff>57150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647700</xdr:colOff>
      <xdr:row>21</xdr:row>
      <xdr:rowOff>28575</xdr:rowOff>
    </xdr:from>
    <xdr:to>
      <xdr:col>13</xdr:col>
      <xdr:colOff>419100</xdr:colOff>
      <xdr:row>40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66675</xdr:rowOff>
    </xdr:from>
    <xdr:to>
      <xdr:col>6</xdr:col>
      <xdr:colOff>457200</xdr:colOff>
      <xdr:row>60</xdr:row>
      <xdr:rowOff>95250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2"/>
  <sheetViews>
    <sheetView tabSelected="1" zoomScaleNormal="100" zoomScalePageLayoutView="125" workbookViewId="0">
      <selection activeCell="K55" sqref="K55"/>
    </sheetView>
  </sheetViews>
  <sheetFormatPr defaultRowHeight="11.25" x14ac:dyDescent="0.2"/>
  <cols>
    <col min="1" max="1" width="12.5" style="1" customWidth="1"/>
    <col min="2" max="2" width="9.5" style="9" customWidth="1"/>
    <col min="3" max="3" width="11" style="1"/>
    <col min="4" max="38" width="4" style="5" customWidth="1"/>
    <col min="39" max="52" width="4" style="1" customWidth="1"/>
    <col min="53" max="16384" width="9" style="1"/>
  </cols>
  <sheetData>
    <row r="1" spans="1:53" x14ac:dyDescent="0.2">
      <c r="A1" s="27" t="s">
        <v>39</v>
      </c>
      <c r="B1" s="11" t="s">
        <v>0</v>
      </c>
    </row>
    <row r="2" spans="1:53" x14ac:dyDescent="0.2">
      <c r="A2" s="28" t="s">
        <v>40</v>
      </c>
      <c r="B2" s="11" t="s">
        <v>1</v>
      </c>
    </row>
    <row r="3" spans="1:53" x14ac:dyDescent="0.2">
      <c r="B3" s="6"/>
      <c r="C3" s="29" t="s">
        <v>2</v>
      </c>
    </row>
    <row r="4" spans="1:53" ht="24.75" x14ac:dyDescent="0.2">
      <c r="D4" s="35" t="s">
        <v>42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4"/>
      <c r="BA4" s="10" t="s">
        <v>37</v>
      </c>
    </row>
    <row r="5" spans="1:53" x14ac:dyDescent="0.2">
      <c r="A5" s="31" t="s">
        <v>3</v>
      </c>
      <c r="B5" s="32"/>
      <c r="C5" s="33"/>
      <c r="D5" s="15">
        <v>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1"/>
    </row>
    <row r="6" spans="1:53" x14ac:dyDescent="0.2">
      <c r="A6" s="31" t="s">
        <v>4</v>
      </c>
      <c r="B6" s="32"/>
      <c r="C6" s="33"/>
      <c r="D6" s="15">
        <v>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1"/>
    </row>
    <row r="7" spans="1:53" x14ac:dyDescent="0.2">
      <c r="A7" s="31" t="s">
        <v>5</v>
      </c>
      <c r="B7" s="32"/>
      <c r="C7" s="33"/>
      <c r="D7" s="15" t="s">
        <v>43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1"/>
    </row>
    <row r="8" spans="1:53" x14ac:dyDescent="0.2">
      <c r="A8" s="31" t="s">
        <v>6</v>
      </c>
      <c r="B8" s="32"/>
      <c r="C8" s="33"/>
      <c r="D8" s="15">
        <v>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1"/>
    </row>
    <row r="9" spans="1:53" x14ac:dyDescent="0.2">
      <c r="A9" s="31" t="s">
        <v>7</v>
      </c>
      <c r="B9" s="32"/>
      <c r="C9" s="33"/>
      <c r="D9" s="15">
        <v>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1"/>
    </row>
    <row r="10" spans="1:53" x14ac:dyDescent="0.2">
      <c r="A10" s="31" t="s">
        <v>8</v>
      </c>
      <c r="B10" s="32"/>
      <c r="C10" s="33"/>
      <c r="D10" s="15">
        <v>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1"/>
    </row>
    <row r="11" spans="1:53" x14ac:dyDescent="0.2">
      <c r="A11" s="31" t="s">
        <v>9</v>
      </c>
      <c r="B11" s="32"/>
      <c r="C11" s="33"/>
      <c r="D11" s="15">
        <v>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1"/>
    </row>
    <row r="12" spans="1:53" x14ac:dyDescent="0.2">
      <c r="A12" s="31" t="s">
        <v>10</v>
      </c>
      <c r="B12" s="32"/>
      <c r="C12" s="33"/>
      <c r="D12" s="15">
        <v>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1"/>
    </row>
    <row r="13" spans="1:53" x14ac:dyDescent="0.2">
      <c r="A13" s="31" t="s">
        <v>11</v>
      </c>
      <c r="B13" s="32"/>
      <c r="C13" s="33"/>
      <c r="D13" s="15">
        <v>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1"/>
    </row>
    <row r="14" spans="1:53" x14ac:dyDescent="0.2">
      <c r="A14" s="31" t="s">
        <v>12</v>
      </c>
      <c r="B14" s="32"/>
      <c r="C14" s="33"/>
      <c r="D14" s="15">
        <v>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1"/>
    </row>
    <row r="15" spans="1:53" x14ac:dyDescent="0.2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</row>
    <row r="16" spans="1:53" x14ac:dyDescent="0.2">
      <c r="A16" s="1" t="s">
        <v>36</v>
      </c>
      <c r="B16" s="9">
        <f>SUM(D16:AI16)</f>
        <v>3</v>
      </c>
      <c r="C16" s="1" t="s">
        <v>34</v>
      </c>
      <c r="D16" s="7">
        <f t="shared" ref="D16:AI16" si="0">MAX(D5:D14)</f>
        <v>3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  <c r="R16" s="7">
        <f t="shared" si="0"/>
        <v>0</v>
      </c>
      <c r="S16" s="7">
        <f t="shared" si="0"/>
        <v>0</v>
      </c>
      <c r="T16" s="7">
        <f t="shared" si="0"/>
        <v>0</v>
      </c>
      <c r="U16" s="7">
        <f t="shared" si="0"/>
        <v>0</v>
      </c>
      <c r="V16" s="7">
        <f t="shared" si="0"/>
        <v>0</v>
      </c>
      <c r="W16" s="7">
        <f t="shared" si="0"/>
        <v>0</v>
      </c>
      <c r="X16" s="7">
        <f t="shared" si="0"/>
        <v>0</v>
      </c>
      <c r="Y16" s="7">
        <f t="shared" si="0"/>
        <v>0</v>
      </c>
      <c r="Z16" s="7">
        <f t="shared" si="0"/>
        <v>0</v>
      </c>
      <c r="AA16" s="7">
        <f t="shared" si="0"/>
        <v>0</v>
      </c>
      <c r="AB16" s="7">
        <f t="shared" si="0"/>
        <v>0</v>
      </c>
      <c r="AC16" s="7">
        <f t="shared" si="0"/>
        <v>0</v>
      </c>
      <c r="AD16" s="7">
        <f t="shared" si="0"/>
        <v>0</v>
      </c>
      <c r="AE16" s="7">
        <f t="shared" si="0"/>
        <v>0</v>
      </c>
      <c r="AF16" s="7">
        <f t="shared" si="0"/>
        <v>0</v>
      </c>
      <c r="AG16" s="7">
        <f t="shared" si="0"/>
        <v>0</v>
      </c>
      <c r="AH16" s="7">
        <f t="shared" si="0"/>
        <v>0</v>
      </c>
      <c r="AI16" s="7">
        <f t="shared" si="0"/>
        <v>0</v>
      </c>
      <c r="AJ16" s="7">
        <f t="shared" ref="AJ16:AZ16" si="1">MAX(AJ5:AJ14)</f>
        <v>0</v>
      </c>
      <c r="AK16" s="7">
        <f t="shared" si="1"/>
        <v>0</v>
      </c>
      <c r="AL16" s="7">
        <f t="shared" si="1"/>
        <v>0</v>
      </c>
      <c r="AM16" s="7">
        <f t="shared" si="1"/>
        <v>0</v>
      </c>
      <c r="AN16" s="7">
        <f t="shared" si="1"/>
        <v>0</v>
      </c>
      <c r="AO16" s="7">
        <f t="shared" si="1"/>
        <v>0</v>
      </c>
      <c r="AP16" s="7">
        <f t="shared" si="1"/>
        <v>0</v>
      </c>
      <c r="AQ16" s="7">
        <f t="shared" si="1"/>
        <v>0</v>
      </c>
      <c r="AR16" s="7">
        <f t="shared" si="1"/>
        <v>0</v>
      </c>
      <c r="AS16" s="7">
        <f t="shared" si="1"/>
        <v>0</v>
      </c>
      <c r="AT16" s="7">
        <f t="shared" si="1"/>
        <v>0</v>
      </c>
      <c r="AU16" s="7">
        <f t="shared" si="1"/>
        <v>0</v>
      </c>
      <c r="AV16" s="7">
        <f t="shared" si="1"/>
        <v>0</v>
      </c>
      <c r="AW16" s="7">
        <f t="shared" si="1"/>
        <v>0</v>
      </c>
      <c r="AX16" s="7">
        <f t="shared" si="1"/>
        <v>0</v>
      </c>
      <c r="AY16" s="7">
        <f t="shared" si="1"/>
        <v>0</v>
      </c>
      <c r="AZ16" s="5">
        <f t="shared" si="1"/>
        <v>0</v>
      </c>
    </row>
    <row r="17" spans="1:53" x14ac:dyDescent="0.2">
      <c r="C17" s="1" t="s">
        <v>35</v>
      </c>
      <c r="D17" s="7">
        <f t="shared" ref="D17:AI17" si="2">COUNT(D5:D14)</f>
        <v>9</v>
      </c>
      <c r="E17" s="7">
        <f t="shared" si="2"/>
        <v>0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0</v>
      </c>
      <c r="K17" s="7">
        <f t="shared" si="2"/>
        <v>0</v>
      </c>
      <c r="L17" s="7">
        <f t="shared" si="2"/>
        <v>0</v>
      </c>
      <c r="M17" s="7">
        <f t="shared" si="2"/>
        <v>0</v>
      </c>
      <c r="N17" s="7">
        <f t="shared" si="2"/>
        <v>0</v>
      </c>
      <c r="O17" s="7">
        <f t="shared" si="2"/>
        <v>0</v>
      </c>
      <c r="P17" s="7">
        <f t="shared" si="2"/>
        <v>0</v>
      </c>
      <c r="Q17" s="7">
        <f t="shared" si="2"/>
        <v>0</v>
      </c>
      <c r="R17" s="7">
        <f t="shared" si="2"/>
        <v>0</v>
      </c>
      <c r="S17" s="7">
        <f t="shared" si="2"/>
        <v>0</v>
      </c>
      <c r="T17" s="7">
        <f t="shared" si="2"/>
        <v>0</v>
      </c>
      <c r="U17" s="7">
        <f t="shared" si="2"/>
        <v>0</v>
      </c>
      <c r="V17" s="7">
        <f t="shared" si="2"/>
        <v>0</v>
      </c>
      <c r="W17" s="7">
        <f t="shared" si="2"/>
        <v>0</v>
      </c>
      <c r="X17" s="7">
        <f t="shared" si="2"/>
        <v>0</v>
      </c>
      <c r="Y17" s="7">
        <f t="shared" si="2"/>
        <v>0</v>
      </c>
      <c r="Z17" s="7">
        <f t="shared" si="2"/>
        <v>0</v>
      </c>
      <c r="AA17" s="7">
        <f t="shared" si="2"/>
        <v>0</v>
      </c>
      <c r="AB17" s="7">
        <f t="shared" si="2"/>
        <v>0</v>
      </c>
      <c r="AC17" s="7">
        <f t="shared" si="2"/>
        <v>0</v>
      </c>
      <c r="AD17" s="7">
        <f t="shared" si="2"/>
        <v>0</v>
      </c>
      <c r="AE17" s="7">
        <f t="shared" si="2"/>
        <v>0</v>
      </c>
      <c r="AF17" s="7">
        <f t="shared" si="2"/>
        <v>0</v>
      </c>
      <c r="AG17" s="7">
        <f t="shared" si="2"/>
        <v>0</v>
      </c>
      <c r="AH17" s="7">
        <f t="shared" si="2"/>
        <v>0</v>
      </c>
      <c r="AI17" s="7">
        <f t="shared" si="2"/>
        <v>0</v>
      </c>
      <c r="AJ17" s="7">
        <f t="shared" ref="AJ17:AZ17" si="3">COUNT(AJ5:AJ14)</f>
        <v>0</v>
      </c>
      <c r="AK17" s="7">
        <f t="shared" si="3"/>
        <v>0</v>
      </c>
      <c r="AL17" s="7">
        <f t="shared" si="3"/>
        <v>0</v>
      </c>
      <c r="AM17" s="7">
        <f t="shared" si="3"/>
        <v>0</v>
      </c>
      <c r="AN17" s="7">
        <f t="shared" si="3"/>
        <v>0</v>
      </c>
      <c r="AO17" s="7">
        <f t="shared" si="3"/>
        <v>0</v>
      </c>
      <c r="AP17" s="7">
        <f t="shared" si="3"/>
        <v>0</v>
      </c>
      <c r="AQ17" s="7">
        <f t="shared" si="3"/>
        <v>0</v>
      </c>
      <c r="AR17" s="7">
        <f t="shared" si="3"/>
        <v>0</v>
      </c>
      <c r="AS17" s="7">
        <f t="shared" si="3"/>
        <v>0</v>
      </c>
      <c r="AT17" s="7">
        <f t="shared" si="3"/>
        <v>0</v>
      </c>
      <c r="AU17" s="7">
        <f t="shared" si="3"/>
        <v>0</v>
      </c>
      <c r="AV17" s="7">
        <f t="shared" si="3"/>
        <v>0</v>
      </c>
      <c r="AW17" s="7">
        <f t="shared" si="3"/>
        <v>0</v>
      </c>
      <c r="AX17" s="7">
        <f t="shared" si="3"/>
        <v>0</v>
      </c>
      <c r="AY17" s="7">
        <f t="shared" si="3"/>
        <v>0</v>
      </c>
      <c r="AZ17" s="5">
        <f t="shared" si="3"/>
        <v>0</v>
      </c>
    </row>
    <row r="18" spans="1:53" x14ac:dyDescent="0.2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1:53" x14ac:dyDescent="0.2">
      <c r="C19" s="29" t="s">
        <v>13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3" ht="24.75" x14ac:dyDescent="0.2">
      <c r="D20" s="35" t="s">
        <v>42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4"/>
      <c r="BA20" s="10" t="s">
        <v>37</v>
      </c>
    </row>
    <row r="21" spans="1:53" x14ac:dyDescent="0.2">
      <c r="A21" s="34" t="str">
        <f>A5</f>
        <v>narrow</v>
      </c>
      <c r="B21" s="32"/>
      <c r="C21" s="33"/>
      <c r="D21" s="15">
        <v>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1"/>
    </row>
    <row r="22" spans="1:53" x14ac:dyDescent="0.2">
      <c r="A22" s="34" t="str">
        <f t="shared" ref="A22:A30" si="4">A6</f>
        <v>old</v>
      </c>
      <c r="B22" s="32"/>
      <c r="C22" s="3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1"/>
    </row>
    <row r="23" spans="1:53" x14ac:dyDescent="0.2">
      <c r="A23" s="34" t="str">
        <f t="shared" si="4"/>
        <v>straight</v>
      </c>
      <c r="B23" s="32"/>
      <c r="C23" s="33"/>
      <c r="D23" s="15">
        <v>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1"/>
    </row>
    <row r="24" spans="1:53" x14ac:dyDescent="0.2">
      <c r="A24" s="34" t="str">
        <f t="shared" si="4"/>
        <v>new</v>
      </c>
      <c r="B24" s="32"/>
      <c r="C24" s="3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1"/>
    </row>
    <row r="25" spans="1:53" x14ac:dyDescent="0.2">
      <c r="A25" s="34" t="str">
        <f t="shared" si="4"/>
        <v>long</v>
      </c>
      <c r="B25" s="32"/>
      <c r="C25" s="33"/>
      <c r="D25" s="15">
        <v>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1"/>
    </row>
    <row r="26" spans="1:53" x14ac:dyDescent="0.2">
      <c r="A26" s="34" t="str">
        <f t="shared" si="4"/>
        <v>warm</v>
      </c>
      <c r="B26" s="32"/>
      <c r="C26" s="33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1"/>
    </row>
    <row r="27" spans="1:53" x14ac:dyDescent="0.2">
      <c r="A27" s="34" t="str">
        <f t="shared" si="4"/>
        <v>thick</v>
      </c>
      <c r="B27" s="32"/>
      <c r="C27" s="33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1"/>
    </row>
    <row r="28" spans="1:53" x14ac:dyDescent="0.2">
      <c r="A28" s="34" t="str">
        <f t="shared" si="4"/>
        <v>bad</v>
      </c>
      <c r="B28" s="32"/>
      <c r="C28" s="33"/>
      <c r="D28" s="15">
        <v>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1"/>
    </row>
    <row r="29" spans="1:53" x14ac:dyDescent="0.2">
      <c r="A29" s="34" t="str">
        <f t="shared" si="4"/>
        <v>thin</v>
      </c>
      <c r="B29" s="32"/>
      <c r="C29" s="33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1"/>
    </row>
    <row r="30" spans="1:53" x14ac:dyDescent="0.2">
      <c r="A30" s="34" t="str">
        <f t="shared" si="4"/>
        <v>black</v>
      </c>
      <c r="B30" s="32"/>
      <c r="C30" s="33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1"/>
    </row>
    <row r="31" spans="1:53" x14ac:dyDescent="0.2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53" x14ac:dyDescent="0.2">
      <c r="A32" s="1" t="s">
        <v>36</v>
      </c>
      <c r="B32" s="9">
        <f>SUM(D32:AI32)</f>
        <v>3</v>
      </c>
      <c r="C32" s="1" t="s">
        <v>34</v>
      </c>
      <c r="D32" s="7">
        <f t="shared" ref="D32:AZ32" si="5">MAX(D21:D30)</f>
        <v>3</v>
      </c>
      <c r="E32" s="7">
        <f t="shared" si="5"/>
        <v>0</v>
      </c>
      <c r="F32" s="7">
        <f t="shared" si="5"/>
        <v>0</v>
      </c>
      <c r="G32" s="7">
        <f t="shared" si="5"/>
        <v>0</v>
      </c>
      <c r="H32" s="7">
        <f t="shared" si="5"/>
        <v>0</v>
      </c>
      <c r="I32" s="7">
        <f t="shared" si="5"/>
        <v>0</v>
      </c>
      <c r="J32" s="7">
        <f t="shared" si="5"/>
        <v>0</v>
      </c>
      <c r="K32" s="7">
        <f t="shared" si="5"/>
        <v>0</v>
      </c>
      <c r="L32" s="7">
        <f t="shared" si="5"/>
        <v>0</v>
      </c>
      <c r="M32" s="7">
        <f t="shared" si="5"/>
        <v>0</v>
      </c>
      <c r="N32" s="7">
        <f t="shared" si="5"/>
        <v>0</v>
      </c>
      <c r="O32" s="7">
        <f t="shared" si="5"/>
        <v>0</v>
      </c>
      <c r="P32" s="7">
        <f t="shared" si="5"/>
        <v>0</v>
      </c>
      <c r="Q32" s="7">
        <f t="shared" si="5"/>
        <v>0</v>
      </c>
      <c r="R32" s="7">
        <f t="shared" si="5"/>
        <v>0</v>
      </c>
      <c r="S32" s="7">
        <f t="shared" si="5"/>
        <v>0</v>
      </c>
      <c r="T32" s="7">
        <f t="shared" si="5"/>
        <v>0</v>
      </c>
      <c r="U32" s="7">
        <f t="shared" si="5"/>
        <v>0</v>
      </c>
      <c r="V32" s="7">
        <f t="shared" si="5"/>
        <v>0</v>
      </c>
      <c r="W32" s="7">
        <f t="shared" si="5"/>
        <v>0</v>
      </c>
      <c r="X32" s="7">
        <f t="shared" si="5"/>
        <v>0</v>
      </c>
      <c r="Y32" s="7">
        <f t="shared" si="5"/>
        <v>0</v>
      </c>
      <c r="Z32" s="7">
        <f t="shared" si="5"/>
        <v>0</v>
      </c>
      <c r="AA32" s="7">
        <f t="shared" si="5"/>
        <v>0</v>
      </c>
      <c r="AB32" s="7">
        <f t="shared" si="5"/>
        <v>0</v>
      </c>
      <c r="AC32" s="7">
        <f t="shared" si="5"/>
        <v>0</v>
      </c>
      <c r="AD32" s="7">
        <f t="shared" si="5"/>
        <v>0</v>
      </c>
      <c r="AE32" s="7">
        <f t="shared" si="5"/>
        <v>0</v>
      </c>
      <c r="AF32" s="7">
        <f t="shared" si="5"/>
        <v>0</v>
      </c>
      <c r="AG32" s="7">
        <f t="shared" si="5"/>
        <v>0</v>
      </c>
      <c r="AH32" s="7">
        <f t="shared" si="5"/>
        <v>0</v>
      </c>
      <c r="AI32" s="7">
        <f t="shared" si="5"/>
        <v>0</v>
      </c>
      <c r="AJ32" s="7">
        <f t="shared" si="5"/>
        <v>0</v>
      </c>
      <c r="AK32" s="7">
        <f t="shared" si="5"/>
        <v>0</v>
      </c>
      <c r="AL32" s="7">
        <f t="shared" si="5"/>
        <v>0</v>
      </c>
      <c r="AM32" s="7">
        <f t="shared" si="5"/>
        <v>0</v>
      </c>
      <c r="AN32" s="7">
        <f t="shared" si="5"/>
        <v>0</v>
      </c>
      <c r="AO32" s="7">
        <f t="shared" si="5"/>
        <v>0</v>
      </c>
      <c r="AP32" s="7">
        <f t="shared" si="5"/>
        <v>0</v>
      </c>
      <c r="AQ32" s="7">
        <f t="shared" si="5"/>
        <v>0</v>
      </c>
      <c r="AR32" s="7">
        <f t="shared" si="5"/>
        <v>0</v>
      </c>
      <c r="AS32" s="7">
        <f t="shared" si="5"/>
        <v>0</v>
      </c>
      <c r="AT32" s="7">
        <f t="shared" si="5"/>
        <v>0</v>
      </c>
      <c r="AU32" s="7">
        <f t="shared" si="5"/>
        <v>0</v>
      </c>
      <c r="AV32" s="7">
        <f t="shared" si="5"/>
        <v>0</v>
      </c>
      <c r="AW32" s="7">
        <f t="shared" si="5"/>
        <v>0</v>
      </c>
      <c r="AX32" s="7">
        <f t="shared" si="5"/>
        <v>0</v>
      </c>
      <c r="AY32" s="7">
        <f t="shared" si="5"/>
        <v>0</v>
      </c>
      <c r="AZ32" s="5">
        <f t="shared" si="5"/>
        <v>0</v>
      </c>
    </row>
    <row r="33" spans="1:53" x14ac:dyDescent="0.2">
      <c r="C33" s="1" t="s">
        <v>35</v>
      </c>
      <c r="D33" s="7">
        <f t="shared" ref="D33:AZ33" si="6">COUNT(D21:D30)</f>
        <v>4</v>
      </c>
      <c r="E33" s="7">
        <f t="shared" si="6"/>
        <v>0</v>
      </c>
      <c r="F33" s="7">
        <f t="shared" si="6"/>
        <v>0</v>
      </c>
      <c r="G33" s="7">
        <f t="shared" si="6"/>
        <v>0</v>
      </c>
      <c r="H33" s="7">
        <f t="shared" si="6"/>
        <v>0</v>
      </c>
      <c r="I33" s="7">
        <f t="shared" si="6"/>
        <v>0</v>
      </c>
      <c r="J33" s="7">
        <f t="shared" si="6"/>
        <v>0</v>
      </c>
      <c r="K33" s="7">
        <f t="shared" si="6"/>
        <v>0</v>
      </c>
      <c r="L33" s="7">
        <f t="shared" si="6"/>
        <v>0</v>
      </c>
      <c r="M33" s="7">
        <f t="shared" si="6"/>
        <v>0</v>
      </c>
      <c r="N33" s="7">
        <f t="shared" si="6"/>
        <v>0</v>
      </c>
      <c r="O33" s="7">
        <f t="shared" si="6"/>
        <v>0</v>
      </c>
      <c r="P33" s="7">
        <f t="shared" si="6"/>
        <v>0</v>
      </c>
      <c r="Q33" s="7">
        <f t="shared" si="6"/>
        <v>0</v>
      </c>
      <c r="R33" s="7">
        <f t="shared" si="6"/>
        <v>0</v>
      </c>
      <c r="S33" s="7">
        <f t="shared" si="6"/>
        <v>0</v>
      </c>
      <c r="T33" s="7">
        <f t="shared" si="6"/>
        <v>0</v>
      </c>
      <c r="U33" s="7">
        <f t="shared" si="6"/>
        <v>0</v>
      </c>
      <c r="V33" s="7">
        <f t="shared" si="6"/>
        <v>0</v>
      </c>
      <c r="W33" s="7">
        <f t="shared" si="6"/>
        <v>0</v>
      </c>
      <c r="X33" s="7">
        <f t="shared" si="6"/>
        <v>0</v>
      </c>
      <c r="Y33" s="7">
        <f t="shared" si="6"/>
        <v>0</v>
      </c>
      <c r="Z33" s="7">
        <f t="shared" si="6"/>
        <v>0</v>
      </c>
      <c r="AA33" s="7">
        <f t="shared" si="6"/>
        <v>0</v>
      </c>
      <c r="AB33" s="7">
        <f t="shared" si="6"/>
        <v>0</v>
      </c>
      <c r="AC33" s="7">
        <f t="shared" si="6"/>
        <v>0</v>
      </c>
      <c r="AD33" s="7">
        <f t="shared" si="6"/>
        <v>0</v>
      </c>
      <c r="AE33" s="7">
        <f t="shared" si="6"/>
        <v>0</v>
      </c>
      <c r="AF33" s="7">
        <f t="shared" si="6"/>
        <v>0</v>
      </c>
      <c r="AG33" s="7">
        <f t="shared" si="6"/>
        <v>0</v>
      </c>
      <c r="AH33" s="7">
        <f t="shared" si="6"/>
        <v>0</v>
      </c>
      <c r="AI33" s="7">
        <f t="shared" si="6"/>
        <v>0</v>
      </c>
      <c r="AJ33" s="7">
        <f t="shared" si="6"/>
        <v>0</v>
      </c>
      <c r="AK33" s="7">
        <f t="shared" si="6"/>
        <v>0</v>
      </c>
      <c r="AL33" s="7">
        <f t="shared" si="6"/>
        <v>0</v>
      </c>
      <c r="AM33" s="7">
        <f t="shared" si="6"/>
        <v>0</v>
      </c>
      <c r="AN33" s="7">
        <f t="shared" si="6"/>
        <v>0</v>
      </c>
      <c r="AO33" s="7">
        <f t="shared" si="6"/>
        <v>0</v>
      </c>
      <c r="AP33" s="7">
        <f t="shared" si="6"/>
        <v>0</v>
      </c>
      <c r="AQ33" s="7">
        <f t="shared" si="6"/>
        <v>0</v>
      </c>
      <c r="AR33" s="7">
        <f t="shared" si="6"/>
        <v>0</v>
      </c>
      <c r="AS33" s="7">
        <f t="shared" si="6"/>
        <v>0</v>
      </c>
      <c r="AT33" s="7">
        <f t="shared" si="6"/>
        <v>0</v>
      </c>
      <c r="AU33" s="7">
        <f t="shared" si="6"/>
        <v>0</v>
      </c>
      <c r="AV33" s="7">
        <f t="shared" si="6"/>
        <v>0</v>
      </c>
      <c r="AW33" s="7">
        <f t="shared" si="6"/>
        <v>0</v>
      </c>
      <c r="AX33" s="7">
        <f t="shared" si="6"/>
        <v>0</v>
      </c>
      <c r="AY33" s="7">
        <f t="shared" si="6"/>
        <v>0</v>
      </c>
      <c r="AZ33" s="5">
        <f t="shared" si="6"/>
        <v>0</v>
      </c>
    </row>
    <row r="34" spans="1:53" x14ac:dyDescent="0.2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3" x14ac:dyDescent="0.2">
      <c r="C35" s="29" t="s">
        <v>14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3" ht="24.75" x14ac:dyDescent="0.2">
      <c r="D36" s="35" t="s">
        <v>42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4"/>
      <c r="BA36" s="10" t="s">
        <v>37</v>
      </c>
    </row>
    <row r="37" spans="1:53" x14ac:dyDescent="0.2">
      <c r="A37" s="34" t="str">
        <f>A5</f>
        <v>narrow</v>
      </c>
      <c r="B37" s="32"/>
      <c r="C37" s="33"/>
      <c r="D37" s="15">
        <v>1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1"/>
    </row>
    <row r="38" spans="1:53" x14ac:dyDescent="0.2">
      <c r="A38" s="34" t="str">
        <f t="shared" ref="A38:A46" si="7">A6</f>
        <v>old</v>
      </c>
      <c r="B38" s="32"/>
      <c r="C38" s="33"/>
      <c r="D38" s="15">
        <v>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1"/>
    </row>
    <row r="39" spans="1:53" x14ac:dyDescent="0.2">
      <c r="A39" s="34" t="str">
        <f t="shared" si="7"/>
        <v>straight</v>
      </c>
      <c r="B39" s="32"/>
      <c r="C39" s="33"/>
      <c r="D39" s="15">
        <v>1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1"/>
    </row>
    <row r="40" spans="1:53" x14ac:dyDescent="0.2">
      <c r="A40" s="34" t="str">
        <f t="shared" si="7"/>
        <v>new</v>
      </c>
      <c r="B40" s="32"/>
      <c r="C40" s="33"/>
      <c r="D40" s="15">
        <v>1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1"/>
    </row>
    <row r="41" spans="1:53" x14ac:dyDescent="0.2">
      <c r="A41" s="34" t="str">
        <f t="shared" si="7"/>
        <v>long</v>
      </c>
      <c r="B41" s="32"/>
      <c r="C41" s="33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1"/>
    </row>
    <row r="42" spans="1:53" x14ac:dyDescent="0.2">
      <c r="A42" s="34" t="str">
        <f t="shared" si="7"/>
        <v>warm</v>
      </c>
      <c r="B42" s="32"/>
      <c r="C42" s="3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1"/>
    </row>
    <row r="43" spans="1:53" x14ac:dyDescent="0.2">
      <c r="A43" s="34" t="str">
        <f t="shared" si="7"/>
        <v>thick</v>
      </c>
      <c r="B43" s="32"/>
      <c r="C43" s="33"/>
      <c r="D43" s="15">
        <v>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1"/>
    </row>
    <row r="44" spans="1:53" x14ac:dyDescent="0.2">
      <c r="A44" s="34" t="str">
        <f t="shared" si="7"/>
        <v>bad</v>
      </c>
      <c r="B44" s="32"/>
      <c r="C44" s="3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1"/>
    </row>
    <row r="45" spans="1:53" x14ac:dyDescent="0.2">
      <c r="A45" s="34" t="str">
        <f t="shared" si="7"/>
        <v>thin</v>
      </c>
      <c r="B45" s="32"/>
      <c r="C45" s="3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1"/>
    </row>
    <row r="46" spans="1:53" x14ac:dyDescent="0.2">
      <c r="A46" s="34" t="str">
        <f t="shared" si="7"/>
        <v>black</v>
      </c>
      <c r="B46" s="32"/>
      <c r="C46" s="3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1"/>
    </row>
    <row r="47" spans="1:53" x14ac:dyDescent="0.2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1:53" x14ac:dyDescent="0.2">
      <c r="A48" s="1" t="s">
        <v>36</v>
      </c>
      <c r="B48" s="9">
        <f>SUM(D48:AI48)</f>
        <v>2</v>
      </c>
      <c r="C48" s="1" t="s">
        <v>34</v>
      </c>
      <c r="D48" s="7">
        <f t="shared" ref="D48:AZ48" si="8">MAX(D37:D46)</f>
        <v>2</v>
      </c>
      <c r="E48" s="7">
        <f t="shared" si="8"/>
        <v>0</v>
      </c>
      <c r="F48" s="7">
        <f t="shared" si="8"/>
        <v>0</v>
      </c>
      <c r="G48" s="7">
        <f t="shared" si="8"/>
        <v>0</v>
      </c>
      <c r="H48" s="7">
        <f t="shared" si="8"/>
        <v>0</v>
      </c>
      <c r="I48" s="7">
        <f t="shared" si="8"/>
        <v>0</v>
      </c>
      <c r="J48" s="7">
        <f t="shared" si="8"/>
        <v>0</v>
      </c>
      <c r="K48" s="7">
        <f t="shared" si="8"/>
        <v>0</v>
      </c>
      <c r="L48" s="7">
        <f t="shared" si="8"/>
        <v>0</v>
      </c>
      <c r="M48" s="7">
        <f t="shared" si="8"/>
        <v>0</v>
      </c>
      <c r="N48" s="7">
        <f t="shared" si="8"/>
        <v>0</v>
      </c>
      <c r="O48" s="7">
        <f t="shared" si="8"/>
        <v>0</v>
      </c>
      <c r="P48" s="7">
        <f t="shared" si="8"/>
        <v>0</v>
      </c>
      <c r="Q48" s="7">
        <f t="shared" si="8"/>
        <v>0</v>
      </c>
      <c r="R48" s="7">
        <f t="shared" si="8"/>
        <v>0</v>
      </c>
      <c r="S48" s="7">
        <f t="shared" si="8"/>
        <v>0</v>
      </c>
      <c r="T48" s="7">
        <f t="shared" si="8"/>
        <v>0</v>
      </c>
      <c r="U48" s="7">
        <f t="shared" si="8"/>
        <v>0</v>
      </c>
      <c r="V48" s="7">
        <f t="shared" si="8"/>
        <v>0</v>
      </c>
      <c r="W48" s="7">
        <f t="shared" si="8"/>
        <v>0</v>
      </c>
      <c r="X48" s="7">
        <f t="shared" si="8"/>
        <v>0</v>
      </c>
      <c r="Y48" s="7">
        <f t="shared" si="8"/>
        <v>0</v>
      </c>
      <c r="Z48" s="7">
        <f t="shared" si="8"/>
        <v>0</v>
      </c>
      <c r="AA48" s="7">
        <f t="shared" si="8"/>
        <v>0</v>
      </c>
      <c r="AB48" s="7">
        <f t="shared" si="8"/>
        <v>0</v>
      </c>
      <c r="AC48" s="7">
        <f t="shared" si="8"/>
        <v>0</v>
      </c>
      <c r="AD48" s="7">
        <f t="shared" si="8"/>
        <v>0</v>
      </c>
      <c r="AE48" s="7">
        <f t="shared" si="8"/>
        <v>0</v>
      </c>
      <c r="AF48" s="7">
        <f t="shared" si="8"/>
        <v>0</v>
      </c>
      <c r="AG48" s="7">
        <f t="shared" si="8"/>
        <v>0</v>
      </c>
      <c r="AH48" s="7">
        <f t="shared" si="8"/>
        <v>0</v>
      </c>
      <c r="AI48" s="7">
        <f t="shared" si="8"/>
        <v>0</v>
      </c>
      <c r="AJ48" s="7">
        <f t="shared" si="8"/>
        <v>0</v>
      </c>
      <c r="AK48" s="7">
        <f t="shared" si="8"/>
        <v>0</v>
      </c>
      <c r="AL48" s="7">
        <f t="shared" si="8"/>
        <v>0</v>
      </c>
      <c r="AM48" s="7">
        <f t="shared" si="8"/>
        <v>0</v>
      </c>
      <c r="AN48" s="7">
        <f t="shared" si="8"/>
        <v>0</v>
      </c>
      <c r="AO48" s="7">
        <f t="shared" si="8"/>
        <v>0</v>
      </c>
      <c r="AP48" s="7">
        <f t="shared" si="8"/>
        <v>0</v>
      </c>
      <c r="AQ48" s="7">
        <f t="shared" si="8"/>
        <v>0</v>
      </c>
      <c r="AR48" s="7">
        <f t="shared" si="8"/>
        <v>0</v>
      </c>
      <c r="AS48" s="7">
        <f t="shared" si="8"/>
        <v>0</v>
      </c>
      <c r="AT48" s="7">
        <f t="shared" si="8"/>
        <v>0</v>
      </c>
      <c r="AU48" s="7">
        <f t="shared" si="8"/>
        <v>0</v>
      </c>
      <c r="AV48" s="7">
        <f t="shared" si="8"/>
        <v>0</v>
      </c>
      <c r="AW48" s="7">
        <f t="shared" si="8"/>
        <v>0</v>
      </c>
      <c r="AX48" s="7">
        <f t="shared" si="8"/>
        <v>0</v>
      </c>
      <c r="AY48" s="7">
        <f t="shared" si="8"/>
        <v>0</v>
      </c>
      <c r="AZ48" s="5">
        <f t="shared" si="8"/>
        <v>0</v>
      </c>
    </row>
    <row r="49" spans="1:53" x14ac:dyDescent="0.2">
      <c r="C49" s="1" t="s">
        <v>35</v>
      </c>
      <c r="D49" s="7">
        <f t="shared" ref="D49:AZ49" si="9">COUNT(D37:D46)</f>
        <v>5</v>
      </c>
      <c r="E49" s="7">
        <f t="shared" si="9"/>
        <v>0</v>
      </c>
      <c r="F49" s="7">
        <f t="shared" si="9"/>
        <v>0</v>
      </c>
      <c r="G49" s="7">
        <f t="shared" si="9"/>
        <v>0</v>
      </c>
      <c r="H49" s="7">
        <f t="shared" si="9"/>
        <v>0</v>
      </c>
      <c r="I49" s="7">
        <f t="shared" si="9"/>
        <v>0</v>
      </c>
      <c r="J49" s="7">
        <f t="shared" si="9"/>
        <v>0</v>
      </c>
      <c r="K49" s="7">
        <f t="shared" si="9"/>
        <v>0</v>
      </c>
      <c r="L49" s="7">
        <f t="shared" si="9"/>
        <v>0</v>
      </c>
      <c r="M49" s="7">
        <f t="shared" si="9"/>
        <v>0</v>
      </c>
      <c r="N49" s="7">
        <f t="shared" si="9"/>
        <v>0</v>
      </c>
      <c r="O49" s="7">
        <f t="shared" si="9"/>
        <v>0</v>
      </c>
      <c r="P49" s="7">
        <f t="shared" si="9"/>
        <v>0</v>
      </c>
      <c r="Q49" s="7">
        <f t="shared" si="9"/>
        <v>0</v>
      </c>
      <c r="R49" s="7">
        <f t="shared" si="9"/>
        <v>0</v>
      </c>
      <c r="S49" s="7">
        <f t="shared" si="9"/>
        <v>0</v>
      </c>
      <c r="T49" s="7">
        <f t="shared" si="9"/>
        <v>0</v>
      </c>
      <c r="U49" s="7">
        <f t="shared" si="9"/>
        <v>0</v>
      </c>
      <c r="V49" s="7">
        <f t="shared" si="9"/>
        <v>0</v>
      </c>
      <c r="W49" s="7">
        <f t="shared" si="9"/>
        <v>0</v>
      </c>
      <c r="X49" s="7">
        <f t="shared" si="9"/>
        <v>0</v>
      </c>
      <c r="Y49" s="7">
        <f t="shared" si="9"/>
        <v>0</v>
      </c>
      <c r="Z49" s="7">
        <f t="shared" si="9"/>
        <v>0</v>
      </c>
      <c r="AA49" s="7">
        <f t="shared" si="9"/>
        <v>0</v>
      </c>
      <c r="AB49" s="7">
        <f t="shared" si="9"/>
        <v>0</v>
      </c>
      <c r="AC49" s="7">
        <f t="shared" si="9"/>
        <v>0</v>
      </c>
      <c r="AD49" s="7">
        <f t="shared" si="9"/>
        <v>0</v>
      </c>
      <c r="AE49" s="7">
        <f t="shared" si="9"/>
        <v>0</v>
      </c>
      <c r="AF49" s="7">
        <f t="shared" si="9"/>
        <v>0</v>
      </c>
      <c r="AG49" s="7">
        <f t="shared" si="9"/>
        <v>0</v>
      </c>
      <c r="AH49" s="7">
        <f t="shared" si="9"/>
        <v>0</v>
      </c>
      <c r="AI49" s="7">
        <f t="shared" si="9"/>
        <v>0</v>
      </c>
      <c r="AJ49" s="7">
        <f t="shared" si="9"/>
        <v>0</v>
      </c>
      <c r="AK49" s="7">
        <f t="shared" si="9"/>
        <v>0</v>
      </c>
      <c r="AL49" s="7">
        <f t="shared" si="9"/>
        <v>0</v>
      </c>
      <c r="AM49" s="7">
        <f t="shared" si="9"/>
        <v>0</v>
      </c>
      <c r="AN49" s="7">
        <f t="shared" si="9"/>
        <v>0</v>
      </c>
      <c r="AO49" s="7">
        <f t="shared" si="9"/>
        <v>0</v>
      </c>
      <c r="AP49" s="7">
        <f t="shared" si="9"/>
        <v>0</v>
      </c>
      <c r="AQ49" s="7">
        <f t="shared" si="9"/>
        <v>0</v>
      </c>
      <c r="AR49" s="7">
        <f t="shared" si="9"/>
        <v>0</v>
      </c>
      <c r="AS49" s="7">
        <f t="shared" si="9"/>
        <v>0</v>
      </c>
      <c r="AT49" s="7">
        <f t="shared" si="9"/>
        <v>0</v>
      </c>
      <c r="AU49" s="7">
        <f t="shared" si="9"/>
        <v>0</v>
      </c>
      <c r="AV49" s="7">
        <f t="shared" si="9"/>
        <v>0</v>
      </c>
      <c r="AW49" s="7">
        <f t="shared" si="9"/>
        <v>0</v>
      </c>
      <c r="AX49" s="7">
        <f t="shared" si="9"/>
        <v>0</v>
      </c>
      <c r="AY49" s="7">
        <f t="shared" si="9"/>
        <v>0</v>
      </c>
      <c r="AZ49" s="5">
        <f t="shared" si="9"/>
        <v>0</v>
      </c>
    </row>
    <row r="50" spans="1:53" x14ac:dyDescent="0.2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1:53" x14ac:dyDescent="0.2">
      <c r="C51" s="29" t="s">
        <v>15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1:53" ht="24.75" x14ac:dyDescent="0.2">
      <c r="D52" s="35" t="s">
        <v>42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4"/>
      <c r="BA52" s="10" t="s">
        <v>37</v>
      </c>
    </row>
    <row r="53" spans="1:53" x14ac:dyDescent="0.2">
      <c r="A53" s="34" t="str">
        <f>A5</f>
        <v>narrow</v>
      </c>
      <c r="B53" s="32"/>
      <c r="C53" s="33"/>
      <c r="D53" s="15">
        <v>1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1"/>
    </row>
    <row r="54" spans="1:53" x14ac:dyDescent="0.2">
      <c r="A54" s="34" t="str">
        <f t="shared" ref="A54:A62" si="10">A6</f>
        <v>old</v>
      </c>
      <c r="B54" s="32"/>
      <c r="C54" s="33"/>
      <c r="D54" s="15">
        <v>1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1"/>
    </row>
    <row r="55" spans="1:53" x14ac:dyDescent="0.2">
      <c r="A55" s="34" t="str">
        <f t="shared" si="10"/>
        <v>straight</v>
      </c>
      <c r="B55" s="32"/>
      <c r="C55" s="3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1"/>
    </row>
    <row r="56" spans="1:53" x14ac:dyDescent="0.2">
      <c r="A56" s="34" t="str">
        <f t="shared" si="10"/>
        <v>new</v>
      </c>
      <c r="B56" s="32"/>
      <c r="C56" s="3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1"/>
    </row>
    <row r="57" spans="1:53" x14ac:dyDescent="0.2">
      <c r="A57" s="34" t="str">
        <f t="shared" si="10"/>
        <v>long</v>
      </c>
      <c r="B57" s="32"/>
      <c r="C57" s="33"/>
      <c r="D57" s="15">
        <v>1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1"/>
    </row>
    <row r="58" spans="1:53" x14ac:dyDescent="0.2">
      <c r="A58" s="34" t="str">
        <f t="shared" si="10"/>
        <v>warm</v>
      </c>
      <c r="B58" s="32"/>
      <c r="C58" s="33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1"/>
    </row>
    <row r="59" spans="1:53" x14ac:dyDescent="0.2">
      <c r="A59" s="34" t="str">
        <f t="shared" si="10"/>
        <v>thick</v>
      </c>
      <c r="B59" s="32"/>
      <c r="C59" s="33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1"/>
    </row>
    <row r="60" spans="1:53" x14ac:dyDescent="0.2">
      <c r="A60" s="34" t="str">
        <f t="shared" si="10"/>
        <v>bad</v>
      </c>
      <c r="B60" s="32"/>
      <c r="C60" s="33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1"/>
    </row>
    <row r="61" spans="1:53" x14ac:dyDescent="0.2">
      <c r="A61" s="34" t="str">
        <f t="shared" si="10"/>
        <v>thin</v>
      </c>
      <c r="B61" s="32"/>
      <c r="C61" s="33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1"/>
    </row>
    <row r="62" spans="1:53" x14ac:dyDescent="0.2">
      <c r="A62" s="34" t="str">
        <f t="shared" si="10"/>
        <v>black</v>
      </c>
      <c r="B62" s="32"/>
      <c r="C62" s="33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1"/>
    </row>
    <row r="63" spans="1:53" x14ac:dyDescent="0.2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</row>
    <row r="64" spans="1:53" x14ac:dyDescent="0.2">
      <c r="A64" s="1" t="s">
        <v>36</v>
      </c>
      <c r="B64" s="9">
        <f>SUM(D64:AI64)</f>
        <v>1</v>
      </c>
      <c r="C64" s="1" t="s">
        <v>34</v>
      </c>
      <c r="D64" s="7">
        <f t="shared" ref="D64:AZ64" si="11">MAX(D53:D62)</f>
        <v>1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  <c r="Q64" s="7">
        <f t="shared" si="11"/>
        <v>0</v>
      </c>
      <c r="R64" s="7">
        <f t="shared" si="11"/>
        <v>0</v>
      </c>
      <c r="S64" s="7">
        <f t="shared" si="11"/>
        <v>0</v>
      </c>
      <c r="T64" s="7">
        <f t="shared" si="11"/>
        <v>0</v>
      </c>
      <c r="U64" s="7">
        <f t="shared" si="11"/>
        <v>0</v>
      </c>
      <c r="V64" s="7">
        <f t="shared" si="11"/>
        <v>0</v>
      </c>
      <c r="W64" s="7">
        <f t="shared" si="11"/>
        <v>0</v>
      </c>
      <c r="X64" s="7">
        <f t="shared" si="11"/>
        <v>0</v>
      </c>
      <c r="Y64" s="7">
        <f t="shared" si="11"/>
        <v>0</v>
      </c>
      <c r="Z64" s="7">
        <f t="shared" si="11"/>
        <v>0</v>
      </c>
      <c r="AA64" s="7">
        <f t="shared" si="11"/>
        <v>0</v>
      </c>
      <c r="AB64" s="7">
        <f t="shared" si="11"/>
        <v>0</v>
      </c>
      <c r="AC64" s="7">
        <f t="shared" si="11"/>
        <v>0</v>
      </c>
      <c r="AD64" s="7">
        <f t="shared" si="11"/>
        <v>0</v>
      </c>
      <c r="AE64" s="7">
        <f t="shared" si="11"/>
        <v>0</v>
      </c>
      <c r="AF64" s="7">
        <f t="shared" si="11"/>
        <v>0</v>
      </c>
      <c r="AG64" s="7">
        <f t="shared" si="11"/>
        <v>0</v>
      </c>
      <c r="AH64" s="7">
        <f t="shared" si="11"/>
        <v>0</v>
      </c>
      <c r="AI64" s="7">
        <f t="shared" si="11"/>
        <v>0</v>
      </c>
      <c r="AJ64" s="7">
        <f t="shared" si="11"/>
        <v>0</v>
      </c>
      <c r="AK64" s="7">
        <f t="shared" si="11"/>
        <v>0</v>
      </c>
      <c r="AL64" s="7">
        <f t="shared" si="11"/>
        <v>0</v>
      </c>
      <c r="AM64" s="7">
        <f t="shared" si="11"/>
        <v>0</v>
      </c>
      <c r="AN64" s="7">
        <f t="shared" si="11"/>
        <v>0</v>
      </c>
      <c r="AO64" s="7">
        <f t="shared" si="11"/>
        <v>0</v>
      </c>
      <c r="AP64" s="7">
        <f t="shared" si="11"/>
        <v>0</v>
      </c>
      <c r="AQ64" s="7">
        <f t="shared" si="11"/>
        <v>0</v>
      </c>
      <c r="AR64" s="7">
        <f t="shared" si="11"/>
        <v>0</v>
      </c>
      <c r="AS64" s="7">
        <f t="shared" si="11"/>
        <v>0</v>
      </c>
      <c r="AT64" s="7">
        <f t="shared" si="11"/>
        <v>0</v>
      </c>
      <c r="AU64" s="7">
        <f t="shared" si="11"/>
        <v>0</v>
      </c>
      <c r="AV64" s="7">
        <f t="shared" si="11"/>
        <v>0</v>
      </c>
      <c r="AW64" s="7">
        <f t="shared" si="11"/>
        <v>0</v>
      </c>
      <c r="AX64" s="7">
        <f t="shared" si="11"/>
        <v>0</v>
      </c>
      <c r="AY64" s="7">
        <f t="shared" si="11"/>
        <v>0</v>
      </c>
      <c r="AZ64" s="5">
        <f t="shared" si="11"/>
        <v>0</v>
      </c>
    </row>
    <row r="65" spans="1:53" x14ac:dyDescent="0.2">
      <c r="C65" s="1" t="s">
        <v>35</v>
      </c>
      <c r="D65" s="7">
        <f t="shared" ref="D65:AZ65" si="12">COUNT(D53:D62)</f>
        <v>3</v>
      </c>
      <c r="E65" s="7">
        <f t="shared" si="12"/>
        <v>0</v>
      </c>
      <c r="F65" s="7">
        <f t="shared" si="12"/>
        <v>0</v>
      </c>
      <c r="G65" s="7">
        <f t="shared" si="12"/>
        <v>0</v>
      </c>
      <c r="H65" s="7">
        <f t="shared" si="12"/>
        <v>0</v>
      </c>
      <c r="I65" s="7">
        <f t="shared" si="12"/>
        <v>0</v>
      </c>
      <c r="J65" s="7">
        <f t="shared" si="12"/>
        <v>0</v>
      </c>
      <c r="K65" s="7">
        <f t="shared" si="12"/>
        <v>0</v>
      </c>
      <c r="L65" s="7">
        <f t="shared" si="12"/>
        <v>0</v>
      </c>
      <c r="M65" s="7">
        <f t="shared" si="12"/>
        <v>0</v>
      </c>
      <c r="N65" s="7">
        <f t="shared" si="12"/>
        <v>0</v>
      </c>
      <c r="O65" s="7">
        <f t="shared" si="12"/>
        <v>0</v>
      </c>
      <c r="P65" s="7">
        <f t="shared" si="12"/>
        <v>0</v>
      </c>
      <c r="Q65" s="7">
        <f t="shared" si="12"/>
        <v>0</v>
      </c>
      <c r="R65" s="7">
        <f t="shared" si="12"/>
        <v>0</v>
      </c>
      <c r="S65" s="7">
        <f t="shared" si="12"/>
        <v>0</v>
      </c>
      <c r="T65" s="7">
        <f t="shared" si="12"/>
        <v>0</v>
      </c>
      <c r="U65" s="7">
        <f t="shared" si="12"/>
        <v>0</v>
      </c>
      <c r="V65" s="7">
        <f t="shared" si="12"/>
        <v>0</v>
      </c>
      <c r="W65" s="7">
        <f t="shared" si="12"/>
        <v>0</v>
      </c>
      <c r="X65" s="7">
        <f t="shared" si="12"/>
        <v>0</v>
      </c>
      <c r="Y65" s="7">
        <f t="shared" si="12"/>
        <v>0</v>
      </c>
      <c r="Z65" s="7">
        <f t="shared" si="12"/>
        <v>0</v>
      </c>
      <c r="AA65" s="7">
        <f t="shared" si="12"/>
        <v>0</v>
      </c>
      <c r="AB65" s="7">
        <f t="shared" si="12"/>
        <v>0</v>
      </c>
      <c r="AC65" s="7">
        <f t="shared" si="12"/>
        <v>0</v>
      </c>
      <c r="AD65" s="7">
        <f t="shared" si="12"/>
        <v>0</v>
      </c>
      <c r="AE65" s="7">
        <f t="shared" si="12"/>
        <v>0</v>
      </c>
      <c r="AF65" s="7">
        <f t="shared" si="12"/>
        <v>0</v>
      </c>
      <c r="AG65" s="7">
        <f t="shared" si="12"/>
        <v>0</v>
      </c>
      <c r="AH65" s="7">
        <f t="shared" si="12"/>
        <v>0</v>
      </c>
      <c r="AI65" s="7">
        <f t="shared" si="12"/>
        <v>0</v>
      </c>
      <c r="AJ65" s="7">
        <f t="shared" si="12"/>
        <v>0</v>
      </c>
      <c r="AK65" s="7">
        <f t="shared" si="12"/>
        <v>0</v>
      </c>
      <c r="AL65" s="7">
        <f t="shared" si="12"/>
        <v>0</v>
      </c>
      <c r="AM65" s="7">
        <f t="shared" si="12"/>
        <v>0</v>
      </c>
      <c r="AN65" s="7">
        <f t="shared" si="12"/>
        <v>0</v>
      </c>
      <c r="AO65" s="7">
        <f t="shared" si="12"/>
        <v>0</v>
      </c>
      <c r="AP65" s="7">
        <f t="shared" si="12"/>
        <v>0</v>
      </c>
      <c r="AQ65" s="7">
        <f t="shared" si="12"/>
        <v>0</v>
      </c>
      <c r="AR65" s="7">
        <f t="shared" si="12"/>
        <v>0</v>
      </c>
      <c r="AS65" s="7">
        <f t="shared" si="12"/>
        <v>0</v>
      </c>
      <c r="AT65" s="7">
        <f t="shared" si="12"/>
        <v>0</v>
      </c>
      <c r="AU65" s="7">
        <f t="shared" si="12"/>
        <v>0</v>
      </c>
      <c r="AV65" s="7">
        <f t="shared" si="12"/>
        <v>0</v>
      </c>
      <c r="AW65" s="7">
        <f t="shared" si="12"/>
        <v>0</v>
      </c>
      <c r="AX65" s="7">
        <f t="shared" si="12"/>
        <v>0</v>
      </c>
      <c r="AY65" s="7">
        <f t="shared" si="12"/>
        <v>0</v>
      </c>
      <c r="AZ65" s="5">
        <f t="shared" si="12"/>
        <v>0</v>
      </c>
    </row>
    <row r="66" spans="1:53" x14ac:dyDescent="0.2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</row>
    <row r="67" spans="1:53" x14ac:dyDescent="0.2">
      <c r="C67" s="29" t="s">
        <v>16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</row>
    <row r="68" spans="1:53" ht="24.75" x14ac:dyDescent="0.2">
      <c r="D68" s="35" t="s">
        <v>42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4"/>
      <c r="BA68" s="10" t="s">
        <v>37</v>
      </c>
    </row>
    <row r="69" spans="1:53" x14ac:dyDescent="0.2">
      <c r="A69" s="34" t="str">
        <f>A5</f>
        <v>narrow</v>
      </c>
      <c r="B69" s="32"/>
      <c r="C69" s="33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1"/>
    </row>
    <row r="70" spans="1:53" x14ac:dyDescent="0.2">
      <c r="A70" s="34" t="str">
        <f t="shared" ref="A70:A78" si="13">A6</f>
        <v>old</v>
      </c>
      <c r="B70" s="32"/>
      <c r="C70" s="33"/>
      <c r="D70" s="15">
        <v>1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1"/>
    </row>
    <row r="71" spans="1:53" x14ac:dyDescent="0.2">
      <c r="A71" s="34" t="str">
        <f t="shared" si="13"/>
        <v>straight</v>
      </c>
      <c r="B71" s="32"/>
      <c r="C71" s="33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1"/>
    </row>
    <row r="72" spans="1:53" x14ac:dyDescent="0.2">
      <c r="A72" s="34" t="str">
        <f t="shared" si="13"/>
        <v>new</v>
      </c>
      <c r="B72" s="32"/>
      <c r="C72" s="33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1"/>
    </row>
    <row r="73" spans="1:53" x14ac:dyDescent="0.2">
      <c r="A73" s="34" t="str">
        <f t="shared" si="13"/>
        <v>long</v>
      </c>
      <c r="B73" s="32"/>
      <c r="C73" s="33"/>
      <c r="D73" s="15">
        <v>1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1"/>
    </row>
    <row r="74" spans="1:53" x14ac:dyDescent="0.2">
      <c r="A74" s="34" t="str">
        <f t="shared" si="13"/>
        <v>warm</v>
      </c>
      <c r="B74" s="32"/>
      <c r="C74" s="33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1"/>
    </row>
    <row r="75" spans="1:53" x14ac:dyDescent="0.2">
      <c r="A75" s="34" t="str">
        <f t="shared" si="13"/>
        <v>thick</v>
      </c>
      <c r="B75" s="32"/>
      <c r="C75" s="33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1"/>
    </row>
    <row r="76" spans="1:53" x14ac:dyDescent="0.2">
      <c r="A76" s="34" t="str">
        <f t="shared" si="13"/>
        <v>bad</v>
      </c>
      <c r="B76" s="32"/>
      <c r="C76" s="33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1"/>
    </row>
    <row r="77" spans="1:53" x14ac:dyDescent="0.2">
      <c r="A77" s="34" t="str">
        <f t="shared" si="13"/>
        <v>thin</v>
      </c>
      <c r="B77" s="32"/>
      <c r="C77" s="33"/>
      <c r="D77" s="15">
        <v>1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1"/>
    </row>
    <row r="78" spans="1:53" x14ac:dyDescent="0.2">
      <c r="A78" s="34" t="str">
        <f t="shared" si="13"/>
        <v>black</v>
      </c>
      <c r="B78" s="32"/>
      <c r="C78" s="33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1"/>
    </row>
    <row r="79" spans="1:53" x14ac:dyDescent="0.2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</row>
    <row r="80" spans="1:53" x14ac:dyDescent="0.2">
      <c r="A80" s="1" t="s">
        <v>36</v>
      </c>
      <c r="B80" s="9">
        <f>SUM(D80:AI80)</f>
        <v>1</v>
      </c>
      <c r="C80" s="1" t="s">
        <v>34</v>
      </c>
      <c r="D80" s="7">
        <f t="shared" ref="D80:AZ80" si="14">MAX(D69:D78)</f>
        <v>1</v>
      </c>
      <c r="E80" s="7">
        <f t="shared" si="14"/>
        <v>0</v>
      </c>
      <c r="F80" s="7">
        <f t="shared" si="14"/>
        <v>0</v>
      </c>
      <c r="G80" s="7">
        <f t="shared" si="14"/>
        <v>0</v>
      </c>
      <c r="H80" s="7">
        <f t="shared" si="14"/>
        <v>0</v>
      </c>
      <c r="I80" s="7">
        <f t="shared" si="14"/>
        <v>0</v>
      </c>
      <c r="J80" s="7">
        <f t="shared" si="14"/>
        <v>0</v>
      </c>
      <c r="K80" s="7">
        <f t="shared" si="14"/>
        <v>0</v>
      </c>
      <c r="L80" s="7">
        <f t="shared" si="14"/>
        <v>0</v>
      </c>
      <c r="M80" s="7">
        <f t="shared" si="14"/>
        <v>0</v>
      </c>
      <c r="N80" s="7">
        <f t="shared" si="14"/>
        <v>0</v>
      </c>
      <c r="O80" s="7">
        <f t="shared" si="14"/>
        <v>0</v>
      </c>
      <c r="P80" s="7">
        <f t="shared" si="14"/>
        <v>0</v>
      </c>
      <c r="Q80" s="7">
        <f t="shared" si="14"/>
        <v>0</v>
      </c>
      <c r="R80" s="7">
        <f t="shared" si="14"/>
        <v>0</v>
      </c>
      <c r="S80" s="7">
        <f t="shared" si="14"/>
        <v>0</v>
      </c>
      <c r="T80" s="7">
        <f t="shared" si="14"/>
        <v>0</v>
      </c>
      <c r="U80" s="7">
        <f t="shared" si="14"/>
        <v>0</v>
      </c>
      <c r="V80" s="7">
        <f t="shared" si="14"/>
        <v>0</v>
      </c>
      <c r="W80" s="7">
        <f t="shared" si="14"/>
        <v>0</v>
      </c>
      <c r="X80" s="7">
        <f t="shared" si="14"/>
        <v>0</v>
      </c>
      <c r="Y80" s="7">
        <f t="shared" si="14"/>
        <v>0</v>
      </c>
      <c r="Z80" s="7">
        <f t="shared" si="14"/>
        <v>0</v>
      </c>
      <c r="AA80" s="7">
        <f t="shared" si="14"/>
        <v>0</v>
      </c>
      <c r="AB80" s="7">
        <f t="shared" si="14"/>
        <v>0</v>
      </c>
      <c r="AC80" s="7">
        <f t="shared" si="14"/>
        <v>0</v>
      </c>
      <c r="AD80" s="7">
        <f t="shared" si="14"/>
        <v>0</v>
      </c>
      <c r="AE80" s="7">
        <f t="shared" si="14"/>
        <v>0</v>
      </c>
      <c r="AF80" s="7">
        <f t="shared" si="14"/>
        <v>0</v>
      </c>
      <c r="AG80" s="7">
        <f t="shared" si="14"/>
        <v>0</v>
      </c>
      <c r="AH80" s="7">
        <f t="shared" si="14"/>
        <v>0</v>
      </c>
      <c r="AI80" s="7">
        <f t="shared" si="14"/>
        <v>0</v>
      </c>
      <c r="AJ80" s="7">
        <f t="shared" si="14"/>
        <v>0</v>
      </c>
      <c r="AK80" s="7">
        <f t="shared" si="14"/>
        <v>0</v>
      </c>
      <c r="AL80" s="7">
        <f t="shared" si="14"/>
        <v>0</v>
      </c>
      <c r="AM80" s="7">
        <f t="shared" si="14"/>
        <v>0</v>
      </c>
      <c r="AN80" s="7">
        <f t="shared" si="14"/>
        <v>0</v>
      </c>
      <c r="AO80" s="7">
        <f t="shared" si="14"/>
        <v>0</v>
      </c>
      <c r="AP80" s="7">
        <f t="shared" si="14"/>
        <v>0</v>
      </c>
      <c r="AQ80" s="7">
        <f t="shared" si="14"/>
        <v>0</v>
      </c>
      <c r="AR80" s="7">
        <f t="shared" si="14"/>
        <v>0</v>
      </c>
      <c r="AS80" s="7">
        <f t="shared" si="14"/>
        <v>0</v>
      </c>
      <c r="AT80" s="7">
        <f t="shared" si="14"/>
        <v>0</v>
      </c>
      <c r="AU80" s="7">
        <f t="shared" si="14"/>
        <v>0</v>
      </c>
      <c r="AV80" s="7">
        <f t="shared" si="14"/>
        <v>0</v>
      </c>
      <c r="AW80" s="7">
        <f t="shared" si="14"/>
        <v>0</v>
      </c>
      <c r="AX80" s="7">
        <f t="shared" si="14"/>
        <v>0</v>
      </c>
      <c r="AY80" s="7">
        <f t="shared" si="14"/>
        <v>0</v>
      </c>
      <c r="AZ80" s="5">
        <f t="shared" si="14"/>
        <v>0</v>
      </c>
    </row>
    <row r="81" spans="1:52" x14ac:dyDescent="0.2">
      <c r="C81" s="1" t="s">
        <v>35</v>
      </c>
      <c r="D81" s="7">
        <f t="shared" ref="D81:AZ81" si="15">COUNT(D69:D78)</f>
        <v>3</v>
      </c>
      <c r="E81" s="7">
        <f t="shared" si="15"/>
        <v>0</v>
      </c>
      <c r="F81" s="7">
        <f t="shared" si="15"/>
        <v>0</v>
      </c>
      <c r="G81" s="7">
        <f t="shared" si="15"/>
        <v>0</v>
      </c>
      <c r="H81" s="7">
        <f t="shared" si="15"/>
        <v>0</v>
      </c>
      <c r="I81" s="7">
        <f t="shared" si="15"/>
        <v>0</v>
      </c>
      <c r="J81" s="7">
        <f t="shared" si="15"/>
        <v>0</v>
      </c>
      <c r="K81" s="7">
        <f t="shared" si="15"/>
        <v>0</v>
      </c>
      <c r="L81" s="7">
        <f t="shared" si="15"/>
        <v>0</v>
      </c>
      <c r="M81" s="7">
        <f t="shared" si="15"/>
        <v>0</v>
      </c>
      <c r="N81" s="7">
        <f t="shared" si="15"/>
        <v>0</v>
      </c>
      <c r="O81" s="7">
        <f t="shared" si="15"/>
        <v>0</v>
      </c>
      <c r="P81" s="7">
        <f t="shared" si="15"/>
        <v>0</v>
      </c>
      <c r="Q81" s="7">
        <f t="shared" si="15"/>
        <v>0</v>
      </c>
      <c r="R81" s="7">
        <f t="shared" si="15"/>
        <v>0</v>
      </c>
      <c r="S81" s="7">
        <f t="shared" si="15"/>
        <v>0</v>
      </c>
      <c r="T81" s="7">
        <f t="shared" si="15"/>
        <v>0</v>
      </c>
      <c r="U81" s="7">
        <f t="shared" si="15"/>
        <v>0</v>
      </c>
      <c r="V81" s="7">
        <f t="shared" si="15"/>
        <v>0</v>
      </c>
      <c r="W81" s="7">
        <f t="shared" si="15"/>
        <v>0</v>
      </c>
      <c r="X81" s="7">
        <f t="shared" si="15"/>
        <v>0</v>
      </c>
      <c r="Y81" s="7">
        <f t="shared" si="15"/>
        <v>0</v>
      </c>
      <c r="Z81" s="7">
        <f t="shared" si="15"/>
        <v>0</v>
      </c>
      <c r="AA81" s="7">
        <f t="shared" si="15"/>
        <v>0</v>
      </c>
      <c r="AB81" s="7">
        <f t="shared" si="15"/>
        <v>0</v>
      </c>
      <c r="AC81" s="7">
        <f t="shared" si="15"/>
        <v>0</v>
      </c>
      <c r="AD81" s="7">
        <f t="shared" si="15"/>
        <v>0</v>
      </c>
      <c r="AE81" s="7">
        <f t="shared" si="15"/>
        <v>0</v>
      </c>
      <c r="AF81" s="7">
        <f t="shared" si="15"/>
        <v>0</v>
      </c>
      <c r="AG81" s="7">
        <f t="shared" si="15"/>
        <v>0</v>
      </c>
      <c r="AH81" s="7">
        <f t="shared" si="15"/>
        <v>0</v>
      </c>
      <c r="AI81" s="7">
        <f t="shared" si="15"/>
        <v>0</v>
      </c>
      <c r="AJ81" s="7">
        <f t="shared" si="15"/>
        <v>0</v>
      </c>
      <c r="AK81" s="7">
        <f t="shared" si="15"/>
        <v>0</v>
      </c>
      <c r="AL81" s="7">
        <f t="shared" si="15"/>
        <v>0</v>
      </c>
      <c r="AM81" s="7">
        <f t="shared" si="15"/>
        <v>0</v>
      </c>
      <c r="AN81" s="7">
        <f t="shared" si="15"/>
        <v>0</v>
      </c>
      <c r="AO81" s="7">
        <f t="shared" si="15"/>
        <v>0</v>
      </c>
      <c r="AP81" s="7">
        <f t="shared" si="15"/>
        <v>0</v>
      </c>
      <c r="AQ81" s="7">
        <f t="shared" si="15"/>
        <v>0</v>
      </c>
      <c r="AR81" s="7">
        <f t="shared" si="15"/>
        <v>0</v>
      </c>
      <c r="AS81" s="7">
        <f t="shared" si="15"/>
        <v>0</v>
      </c>
      <c r="AT81" s="7">
        <f t="shared" si="15"/>
        <v>0</v>
      </c>
      <c r="AU81" s="7">
        <f t="shared" si="15"/>
        <v>0</v>
      </c>
      <c r="AV81" s="7">
        <f t="shared" si="15"/>
        <v>0</v>
      </c>
      <c r="AW81" s="7">
        <f t="shared" si="15"/>
        <v>0</v>
      </c>
      <c r="AX81" s="7">
        <f t="shared" si="15"/>
        <v>0</v>
      </c>
      <c r="AY81" s="7">
        <f t="shared" si="15"/>
        <v>0</v>
      </c>
      <c r="AZ81" s="5">
        <f t="shared" si="15"/>
        <v>0</v>
      </c>
    </row>
    <row r="82" spans="1:52" x14ac:dyDescent="0.2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</row>
    <row r="83" spans="1:52" x14ac:dyDescent="0.2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</row>
    <row r="84" spans="1:52" x14ac:dyDescent="0.2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</row>
    <row r="88" spans="1:52" x14ac:dyDescent="0.2">
      <c r="D88" s="4"/>
    </row>
    <row r="91" spans="1:52" x14ac:dyDescent="0.2">
      <c r="C91" s="3"/>
    </row>
    <row r="92" spans="1:52" x14ac:dyDescent="0.2">
      <c r="C92" s="4"/>
    </row>
    <row r="93" spans="1:52" x14ac:dyDescent="0.2">
      <c r="A93" s="2"/>
      <c r="C93" s="3"/>
    </row>
    <row r="94" spans="1:52" x14ac:dyDescent="0.2">
      <c r="A94" s="2"/>
      <c r="C94" s="3"/>
    </row>
    <row r="95" spans="1:52" x14ac:dyDescent="0.2">
      <c r="A95" s="2"/>
      <c r="C95" s="3"/>
    </row>
    <row r="96" spans="1:52" x14ac:dyDescent="0.2">
      <c r="A96" s="2"/>
      <c r="C96" s="3"/>
    </row>
    <row r="97" spans="1:3" x14ac:dyDescent="0.2">
      <c r="A97" s="2"/>
      <c r="C97" s="3"/>
    </row>
    <row r="98" spans="1:3" x14ac:dyDescent="0.2">
      <c r="A98" s="2"/>
      <c r="C98" s="3"/>
    </row>
    <row r="99" spans="1:3" x14ac:dyDescent="0.2">
      <c r="A99" s="2"/>
      <c r="C99" s="3"/>
    </row>
    <row r="100" spans="1:3" x14ac:dyDescent="0.2">
      <c r="A100" s="2"/>
      <c r="C100" s="3"/>
    </row>
    <row r="101" spans="1:3" x14ac:dyDescent="0.2">
      <c r="A101" s="2"/>
      <c r="C101" s="3"/>
    </row>
    <row r="102" spans="1:3" x14ac:dyDescent="0.2">
      <c r="A102" s="2"/>
      <c r="C102" s="3"/>
    </row>
  </sheetData>
  <sheetProtection password="CCB6" sheet="1" objects="1" scenarios="1" selectLockedCells="1"/>
  <phoneticPr fontId="1" type="noConversion"/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6"/>
  <sheetViews>
    <sheetView zoomScaleNormal="100" workbookViewId="0">
      <selection activeCell="A7" sqref="A7"/>
    </sheetView>
  </sheetViews>
  <sheetFormatPr defaultRowHeight="11.25" x14ac:dyDescent="0.2"/>
  <cols>
    <col min="1" max="1" width="9" style="17"/>
    <col min="2" max="13" width="4.625" style="18" customWidth="1"/>
    <col min="14" max="14" width="9" style="17"/>
    <col min="15" max="20" width="5.75" style="18" customWidth="1"/>
    <col min="21" max="21" width="9" style="17"/>
    <col min="22" max="22" width="6.25" style="17" customWidth="1"/>
    <col min="23" max="26" width="5.5" style="17" customWidth="1"/>
    <col min="27" max="16384" width="9" style="17"/>
  </cols>
  <sheetData>
    <row r="2" spans="1:26" x14ac:dyDescent="0.2">
      <c r="B2" s="19"/>
      <c r="C2" s="19"/>
      <c r="D2" s="20" t="s">
        <v>18</v>
      </c>
      <c r="E2" s="19"/>
      <c r="F2" s="19"/>
      <c r="G2" s="19"/>
      <c r="I2" s="19"/>
      <c r="J2" s="19"/>
      <c r="K2" s="21" t="s">
        <v>26</v>
      </c>
      <c r="L2" s="19"/>
      <c r="M2" s="19"/>
      <c r="O2" s="19"/>
      <c r="P2" s="19"/>
      <c r="Q2" s="21" t="s">
        <v>17</v>
      </c>
      <c r="R2" s="19"/>
      <c r="S2" s="19"/>
      <c r="T2" s="19"/>
    </row>
    <row r="3" spans="1:26" ht="22.5" x14ac:dyDescent="0.2">
      <c r="B3" s="22" t="s">
        <v>19</v>
      </c>
      <c r="C3" s="22" t="s">
        <v>20</v>
      </c>
      <c r="D3" s="22" t="s">
        <v>21</v>
      </c>
      <c r="E3" s="22" t="s">
        <v>22</v>
      </c>
      <c r="F3" s="22" t="s">
        <v>23</v>
      </c>
      <c r="G3" s="22" t="s">
        <v>24</v>
      </c>
      <c r="H3" s="22"/>
      <c r="I3" s="22" t="s">
        <v>19</v>
      </c>
      <c r="J3" s="22" t="s">
        <v>20</v>
      </c>
      <c r="K3" s="22" t="s">
        <v>21</v>
      </c>
      <c r="L3" s="22" t="s">
        <v>22</v>
      </c>
      <c r="M3" s="22" t="s">
        <v>23</v>
      </c>
      <c r="O3" s="22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24</v>
      </c>
      <c r="V3" s="22"/>
      <c r="W3" s="22"/>
      <c r="X3" s="22"/>
      <c r="Y3" s="22"/>
      <c r="Z3" s="22"/>
    </row>
    <row r="4" spans="1:26" x14ac:dyDescent="0.2">
      <c r="A4" s="23" t="str">
        <f>Data!A5</f>
        <v>narrow</v>
      </c>
      <c r="B4" s="18">
        <f>SUM(Data!D5:AZ5)</f>
        <v>3</v>
      </c>
      <c r="C4" s="18">
        <f>SUM(Data!D21:AZ21)</f>
        <v>1</v>
      </c>
      <c r="D4" s="18">
        <f>SUM(Data!D37:AZ37)</f>
        <v>1</v>
      </c>
      <c r="E4" s="18">
        <f>SUM(Data!D53:AZ53)</f>
        <v>1</v>
      </c>
      <c r="F4" s="18">
        <f>SUM(Data!D69:AZ69)</f>
        <v>0</v>
      </c>
      <c r="G4" s="18">
        <f>SUM(B4:F4)</f>
        <v>6</v>
      </c>
      <c r="I4" s="18">
        <f>MAX(Data!D5:AZ5)</f>
        <v>3</v>
      </c>
      <c r="J4" s="18">
        <f>MAX(Data!D21:AZ21)</f>
        <v>1</v>
      </c>
      <c r="K4" s="18">
        <f>MAX(Data!D37:AZ37)</f>
        <v>1</v>
      </c>
      <c r="L4" s="18">
        <f>MAX(Data!D53:AZ53)</f>
        <v>1</v>
      </c>
      <c r="M4" s="18">
        <f>MAX(Data!D69:AZ69)</f>
        <v>0</v>
      </c>
      <c r="O4" s="18">
        <f>ROUND(100*B4/$B$20,2)</f>
        <v>100</v>
      </c>
      <c r="P4" s="18">
        <f>ROUND(100*C4/$B$21,2)</f>
        <v>33.33</v>
      </c>
      <c r="Q4" s="18">
        <f>ROUND(100*D4/$B$22,2)</f>
        <v>50</v>
      </c>
      <c r="R4" s="18">
        <f>ROUND(100*E4/$B$23,2)</f>
        <v>100</v>
      </c>
      <c r="S4" s="18">
        <f>ROUND(100*F4/$B$24,2)</f>
        <v>0</v>
      </c>
      <c r="T4" s="18">
        <f t="shared" ref="T4:T13" si="0">ROUND(100*G4/$B$26,2)</f>
        <v>60</v>
      </c>
      <c r="V4" s="18"/>
      <c r="W4" s="18"/>
      <c r="X4" s="18"/>
      <c r="Y4" s="18"/>
      <c r="Z4" s="18"/>
    </row>
    <row r="5" spans="1:26" x14ac:dyDescent="0.2">
      <c r="A5" s="23" t="str">
        <f>Data!A6</f>
        <v>old</v>
      </c>
      <c r="B5" s="18">
        <f>SUM(Data!D6:AZ6)</f>
        <v>1</v>
      </c>
      <c r="C5" s="18">
        <f>SUM(Data!D22:AZ22)</f>
        <v>0</v>
      </c>
      <c r="D5" s="18">
        <f>SUM(Data!D38:AZ38)</f>
        <v>2</v>
      </c>
      <c r="E5" s="18">
        <f>SUM(Data!D54:AZ54)</f>
        <v>1</v>
      </c>
      <c r="F5" s="18">
        <f>SUM(Data!D70:AZ70)</f>
        <v>1</v>
      </c>
      <c r="G5" s="18">
        <f t="shared" ref="G5:G13" si="1">SUM(B5:F5)</f>
        <v>5</v>
      </c>
      <c r="I5" s="18">
        <f>MAX(Data!D6:AZ6)</f>
        <v>1</v>
      </c>
      <c r="J5" s="18">
        <f>MAX(Data!D22:AZ22)</f>
        <v>0</v>
      </c>
      <c r="K5" s="18">
        <f>MAX(Data!D38:AZ38)</f>
        <v>2</v>
      </c>
      <c r="L5" s="18">
        <f>MAX(Data!D54:AZ54)</f>
        <v>1</v>
      </c>
      <c r="M5" s="18">
        <f>MAX(Data!D70:AZ70)</f>
        <v>1</v>
      </c>
      <c r="O5" s="18">
        <f t="shared" ref="O5:O13" si="2">ROUND(100*B5/$B$20,2)</f>
        <v>33.33</v>
      </c>
      <c r="P5" s="18">
        <f t="shared" ref="P5:P13" si="3">ROUND(100*C5/$B$21,2)</f>
        <v>0</v>
      </c>
      <c r="Q5" s="18">
        <f t="shared" ref="Q5:Q13" si="4">ROUND(100*D5/$B$22,2)</f>
        <v>100</v>
      </c>
      <c r="R5" s="18">
        <f t="shared" ref="R5:R13" si="5">ROUND(100*E5/$B$23,2)</f>
        <v>100</v>
      </c>
      <c r="S5" s="18">
        <f t="shared" ref="S5:S13" si="6">ROUND(100*F5/$B$24,2)</f>
        <v>100</v>
      </c>
      <c r="T5" s="18">
        <f t="shared" si="0"/>
        <v>50</v>
      </c>
    </row>
    <row r="6" spans="1:26" x14ac:dyDescent="0.2">
      <c r="A6" s="23" t="str">
        <f>Data!A7</f>
        <v>straight</v>
      </c>
      <c r="B6" s="18">
        <f>SUM(Data!D7:AZ7)</f>
        <v>0</v>
      </c>
      <c r="C6" s="18">
        <f>SUM(Data!D23:AZ23)</f>
        <v>2</v>
      </c>
      <c r="D6" s="18">
        <f>SUM(Data!D39:AZ39)</f>
        <v>1</v>
      </c>
      <c r="E6" s="18">
        <f>SUM(Data!D55:AZ55)</f>
        <v>0</v>
      </c>
      <c r="F6" s="18">
        <f>SUM(Data!D71:AZ71)</f>
        <v>0</v>
      </c>
      <c r="G6" s="18">
        <f t="shared" si="1"/>
        <v>3</v>
      </c>
      <c r="I6" s="18">
        <f>MAX(Data!D7:AZ7)</f>
        <v>0</v>
      </c>
      <c r="J6" s="18">
        <f>MAX(Data!D23:AZ23)</f>
        <v>2</v>
      </c>
      <c r="K6" s="18">
        <f>MAX(Data!D39:AZ39)</f>
        <v>1</v>
      </c>
      <c r="L6" s="18">
        <f>MAX(Data!D55:AZ55)</f>
        <v>0</v>
      </c>
      <c r="M6" s="18">
        <f>MAX(Data!D71:AZ71)</f>
        <v>0</v>
      </c>
      <c r="O6" s="18">
        <f t="shared" si="2"/>
        <v>0</v>
      </c>
      <c r="P6" s="18">
        <f t="shared" si="3"/>
        <v>66.67</v>
      </c>
      <c r="Q6" s="18">
        <f t="shared" si="4"/>
        <v>50</v>
      </c>
      <c r="R6" s="18">
        <f t="shared" si="5"/>
        <v>0</v>
      </c>
      <c r="S6" s="18">
        <f t="shared" si="6"/>
        <v>0</v>
      </c>
      <c r="T6" s="18">
        <f t="shared" si="0"/>
        <v>30</v>
      </c>
    </row>
    <row r="7" spans="1:26" x14ac:dyDescent="0.2">
      <c r="A7" s="23" t="str">
        <f>Data!A8</f>
        <v>new</v>
      </c>
      <c r="B7" s="18">
        <f>SUM(Data!D8:AZ8)</f>
        <v>1</v>
      </c>
      <c r="C7" s="18">
        <f>SUM(Data!D24:AZ24)</f>
        <v>0</v>
      </c>
      <c r="D7" s="18">
        <f>SUM(Data!D40:AZ40)</f>
        <v>1</v>
      </c>
      <c r="E7" s="18">
        <f>SUM(Data!D56:AZ56)</f>
        <v>0</v>
      </c>
      <c r="F7" s="18">
        <f>SUM(Data!D72:AZ72)</f>
        <v>0</v>
      </c>
      <c r="G7" s="18">
        <f t="shared" si="1"/>
        <v>2</v>
      </c>
      <c r="I7" s="18">
        <f>MAX(Data!D8:AZ8)</f>
        <v>1</v>
      </c>
      <c r="J7" s="18">
        <f>MAX(Data!D24:AZ24)</f>
        <v>0</v>
      </c>
      <c r="K7" s="18">
        <f>MAX(Data!D40:AZ40)</f>
        <v>1</v>
      </c>
      <c r="L7" s="18">
        <f>MAX(Data!D56:AZ56)</f>
        <v>0</v>
      </c>
      <c r="M7" s="18">
        <f>MAX(Data!D72:AZ72)</f>
        <v>0</v>
      </c>
      <c r="O7" s="18">
        <f t="shared" si="2"/>
        <v>33.33</v>
      </c>
      <c r="P7" s="18">
        <f t="shared" si="3"/>
        <v>0</v>
      </c>
      <c r="Q7" s="18">
        <f t="shared" si="4"/>
        <v>50</v>
      </c>
      <c r="R7" s="18">
        <f t="shared" si="5"/>
        <v>0</v>
      </c>
      <c r="S7" s="18">
        <f t="shared" si="6"/>
        <v>0</v>
      </c>
      <c r="T7" s="18">
        <f t="shared" si="0"/>
        <v>20</v>
      </c>
    </row>
    <row r="8" spans="1:26" x14ac:dyDescent="0.2">
      <c r="A8" s="23" t="str">
        <f>Data!A9</f>
        <v>long</v>
      </c>
      <c r="B8" s="18">
        <f>SUM(Data!D9:AZ9)</f>
        <v>2</v>
      </c>
      <c r="C8" s="18">
        <f>SUM(Data!D25:AZ25)</f>
        <v>1</v>
      </c>
      <c r="D8" s="18">
        <f>SUM(Data!D41:AZ41)</f>
        <v>0</v>
      </c>
      <c r="E8" s="18">
        <f>SUM(Data!D57:AZ57)</f>
        <v>1</v>
      </c>
      <c r="F8" s="18">
        <f>SUM(Data!D73:AZ73)</f>
        <v>1</v>
      </c>
      <c r="G8" s="18">
        <f t="shared" si="1"/>
        <v>5</v>
      </c>
      <c r="I8" s="18">
        <f>MAX(Data!D9:AZ9)</f>
        <v>2</v>
      </c>
      <c r="J8" s="18">
        <f>MAX(Data!D25:AZ25)</f>
        <v>1</v>
      </c>
      <c r="K8" s="18">
        <f>MAX(Data!D41:AZ41)</f>
        <v>0</v>
      </c>
      <c r="L8" s="18">
        <f>MAX(Data!D57:AZ57)</f>
        <v>1</v>
      </c>
      <c r="M8" s="18">
        <f>MAX(Data!D73:AZ73)</f>
        <v>1</v>
      </c>
      <c r="O8" s="18">
        <f t="shared" si="2"/>
        <v>66.67</v>
      </c>
      <c r="P8" s="18">
        <f t="shared" si="3"/>
        <v>33.33</v>
      </c>
      <c r="Q8" s="18">
        <f t="shared" si="4"/>
        <v>0</v>
      </c>
      <c r="R8" s="18">
        <f t="shared" si="5"/>
        <v>100</v>
      </c>
      <c r="S8" s="18">
        <f t="shared" si="6"/>
        <v>100</v>
      </c>
      <c r="T8" s="18">
        <f t="shared" si="0"/>
        <v>50</v>
      </c>
    </row>
    <row r="9" spans="1:26" x14ac:dyDescent="0.2">
      <c r="A9" s="23" t="str">
        <f>Data!A10</f>
        <v>warm</v>
      </c>
      <c r="B9" s="18">
        <f>SUM(Data!D10:AZ10)</f>
        <v>3</v>
      </c>
      <c r="C9" s="18">
        <f>SUM(Data!D26:AZ26)</f>
        <v>0</v>
      </c>
      <c r="D9" s="18">
        <f>SUM(Data!D42:AZ42)</f>
        <v>0</v>
      </c>
      <c r="E9" s="18">
        <f>SUM(Data!D58:AZ58)</f>
        <v>0</v>
      </c>
      <c r="F9" s="18">
        <f>SUM(Data!D74:AZ74)</f>
        <v>0</v>
      </c>
      <c r="G9" s="18">
        <f t="shared" si="1"/>
        <v>3</v>
      </c>
      <c r="I9" s="18">
        <f>MAX(Data!D10:AZ10)</f>
        <v>3</v>
      </c>
      <c r="J9" s="18">
        <f>MAX(Data!D26:AZ26)</f>
        <v>0</v>
      </c>
      <c r="K9" s="18">
        <f>MAX(Data!D42:AZ42)</f>
        <v>0</v>
      </c>
      <c r="L9" s="18">
        <f>MAX(Data!D58:AZ58)</f>
        <v>0</v>
      </c>
      <c r="M9" s="18">
        <f>MAX(Data!D74:AZ74)</f>
        <v>0</v>
      </c>
      <c r="O9" s="18">
        <f t="shared" si="2"/>
        <v>100</v>
      </c>
      <c r="P9" s="18">
        <f t="shared" si="3"/>
        <v>0</v>
      </c>
      <c r="Q9" s="18">
        <f t="shared" si="4"/>
        <v>0</v>
      </c>
      <c r="R9" s="18">
        <f t="shared" si="5"/>
        <v>0</v>
      </c>
      <c r="S9" s="18">
        <f t="shared" si="6"/>
        <v>0</v>
      </c>
      <c r="T9" s="18">
        <f t="shared" si="0"/>
        <v>30</v>
      </c>
    </row>
    <row r="10" spans="1:26" x14ac:dyDescent="0.2">
      <c r="A10" s="23" t="str">
        <f>Data!A11</f>
        <v>thick</v>
      </c>
      <c r="B10" s="18">
        <f>SUM(Data!D11:AZ11)</f>
        <v>1</v>
      </c>
      <c r="C10" s="18">
        <f>SUM(Data!D27:AZ27)</f>
        <v>0</v>
      </c>
      <c r="D10" s="18">
        <f>SUM(Data!D43:AZ43)</f>
        <v>1</v>
      </c>
      <c r="E10" s="18">
        <f>SUM(Data!D59:AZ59)</f>
        <v>0</v>
      </c>
      <c r="F10" s="18">
        <f>SUM(Data!D75:AZ75)</f>
        <v>0</v>
      </c>
      <c r="G10" s="18">
        <f t="shared" si="1"/>
        <v>2</v>
      </c>
      <c r="I10" s="18">
        <f>MAX(Data!D11:AZ11)</f>
        <v>1</v>
      </c>
      <c r="J10" s="18">
        <f>MAX(Data!D27:AZ27)</f>
        <v>0</v>
      </c>
      <c r="K10" s="18">
        <f>MAX(Data!D43:AZ43)</f>
        <v>1</v>
      </c>
      <c r="L10" s="18">
        <f>MAX(Data!D59:AZ59)</f>
        <v>0</v>
      </c>
      <c r="M10" s="18">
        <f>MAX(Data!D75:AZ75)</f>
        <v>0</v>
      </c>
      <c r="O10" s="18">
        <f t="shared" si="2"/>
        <v>33.33</v>
      </c>
      <c r="P10" s="18">
        <f t="shared" si="3"/>
        <v>0</v>
      </c>
      <c r="Q10" s="18">
        <f t="shared" si="4"/>
        <v>50</v>
      </c>
      <c r="R10" s="18">
        <f t="shared" si="5"/>
        <v>0</v>
      </c>
      <c r="S10" s="18">
        <f t="shared" si="6"/>
        <v>0</v>
      </c>
      <c r="T10" s="18">
        <f t="shared" si="0"/>
        <v>20</v>
      </c>
    </row>
    <row r="11" spans="1:26" x14ac:dyDescent="0.2">
      <c r="A11" s="23" t="str">
        <f>Data!A12</f>
        <v>bad</v>
      </c>
      <c r="B11" s="18">
        <f>SUM(Data!D12:AZ12)</f>
        <v>1</v>
      </c>
      <c r="C11" s="18">
        <f>SUM(Data!D28:AZ28)</f>
        <v>3</v>
      </c>
      <c r="D11" s="18">
        <f>SUM(Data!D44:AZ44)</f>
        <v>0</v>
      </c>
      <c r="E11" s="18">
        <f>SUM(Data!D60:AZ60)</f>
        <v>0</v>
      </c>
      <c r="F11" s="18">
        <f>SUM(Data!D76:AZ76)</f>
        <v>0</v>
      </c>
      <c r="G11" s="18">
        <f t="shared" si="1"/>
        <v>4</v>
      </c>
      <c r="I11" s="18">
        <f>MAX(Data!D12:AZ12)</f>
        <v>1</v>
      </c>
      <c r="J11" s="18">
        <f>MAX(Data!D28:AZ28)</f>
        <v>3</v>
      </c>
      <c r="K11" s="18">
        <f>MAX(Data!D44:AZ44)</f>
        <v>0</v>
      </c>
      <c r="L11" s="18">
        <f>MAX(Data!D60:AZ60)</f>
        <v>0</v>
      </c>
      <c r="M11" s="18">
        <f>MAX(Data!D76:AZ76)</f>
        <v>0</v>
      </c>
      <c r="O11" s="18">
        <f t="shared" si="2"/>
        <v>33.33</v>
      </c>
      <c r="P11" s="18">
        <f t="shared" si="3"/>
        <v>100</v>
      </c>
      <c r="Q11" s="18">
        <f t="shared" si="4"/>
        <v>0</v>
      </c>
      <c r="R11" s="18">
        <f t="shared" si="5"/>
        <v>0</v>
      </c>
      <c r="S11" s="18">
        <f t="shared" si="6"/>
        <v>0</v>
      </c>
      <c r="T11" s="18">
        <f t="shared" si="0"/>
        <v>40</v>
      </c>
    </row>
    <row r="12" spans="1:26" x14ac:dyDescent="0.2">
      <c r="A12" s="23" t="str">
        <f>Data!A13</f>
        <v>thin</v>
      </c>
      <c r="B12" s="18">
        <f>SUM(Data!D13:AZ13)</f>
        <v>2</v>
      </c>
      <c r="C12" s="18">
        <f>SUM(Data!D29:AZ29)</f>
        <v>0</v>
      </c>
      <c r="D12" s="18">
        <f>SUM(Data!D45:AZ45)</f>
        <v>0</v>
      </c>
      <c r="E12" s="18">
        <f>SUM(Data!D61:AZ61)</f>
        <v>0</v>
      </c>
      <c r="F12" s="18">
        <f>SUM(Data!D77:AZ77)</f>
        <v>1</v>
      </c>
      <c r="G12" s="18">
        <f t="shared" si="1"/>
        <v>3</v>
      </c>
      <c r="I12" s="18">
        <f>MAX(Data!D13:AZ13)</f>
        <v>2</v>
      </c>
      <c r="J12" s="18">
        <f>MAX(Data!D29:AZ29)</f>
        <v>0</v>
      </c>
      <c r="K12" s="18">
        <f>MAX(Data!D45:AZ45)</f>
        <v>0</v>
      </c>
      <c r="L12" s="18">
        <f>MAX(Data!D61:AZ61)</f>
        <v>0</v>
      </c>
      <c r="M12" s="18">
        <f>MAX(Data!D77:AZ77)</f>
        <v>1</v>
      </c>
      <c r="O12" s="18">
        <f t="shared" si="2"/>
        <v>66.67</v>
      </c>
      <c r="P12" s="18">
        <f t="shared" si="3"/>
        <v>0</v>
      </c>
      <c r="Q12" s="18">
        <f t="shared" si="4"/>
        <v>0</v>
      </c>
      <c r="R12" s="18">
        <f t="shared" si="5"/>
        <v>0</v>
      </c>
      <c r="S12" s="18">
        <f t="shared" si="6"/>
        <v>100</v>
      </c>
      <c r="T12" s="18">
        <f t="shared" si="0"/>
        <v>30</v>
      </c>
    </row>
    <row r="13" spans="1:26" x14ac:dyDescent="0.2">
      <c r="A13" s="23" t="str">
        <f>Data!A14</f>
        <v>black</v>
      </c>
      <c r="B13" s="18">
        <f>SUM(Data!D14:AZ14)</f>
        <v>1</v>
      </c>
      <c r="C13" s="18">
        <f>SUM(Data!D30:AZ30)</f>
        <v>0</v>
      </c>
      <c r="D13" s="18">
        <f>SUM(Data!D46:AZ46)</f>
        <v>0</v>
      </c>
      <c r="E13" s="18">
        <f>SUM(Data!D62:AZ62)</f>
        <v>0</v>
      </c>
      <c r="F13" s="18">
        <f>SUM(Data!D78:AZ78)</f>
        <v>0</v>
      </c>
      <c r="G13" s="18">
        <f t="shared" si="1"/>
        <v>1</v>
      </c>
      <c r="I13" s="18">
        <f>MAX(Data!D14:AZ14)</f>
        <v>1</v>
      </c>
      <c r="J13" s="18">
        <f>MAX(Data!D30:AZ30)</f>
        <v>0</v>
      </c>
      <c r="K13" s="18">
        <f>MAX(Data!D46:AZ46)</f>
        <v>0</v>
      </c>
      <c r="L13" s="18">
        <f>MAX(Data!D62:AZ62)</f>
        <v>0</v>
      </c>
      <c r="M13" s="18">
        <f>MAX(Data!D78:AZ78)</f>
        <v>0</v>
      </c>
      <c r="O13" s="18">
        <f t="shared" si="2"/>
        <v>33.33</v>
      </c>
      <c r="P13" s="18">
        <f t="shared" si="3"/>
        <v>0</v>
      </c>
      <c r="Q13" s="18">
        <f t="shared" si="4"/>
        <v>0</v>
      </c>
      <c r="R13" s="18">
        <f t="shared" si="5"/>
        <v>0</v>
      </c>
      <c r="S13" s="18">
        <f t="shared" si="6"/>
        <v>0</v>
      </c>
      <c r="T13" s="18">
        <f t="shared" si="0"/>
        <v>10</v>
      </c>
    </row>
    <row r="15" spans="1:26" ht="22.5" x14ac:dyDescent="0.2">
      <c r="A15" s="24" t="s">
        <v>38</v>
      </c>
      <c r="B15" s="25">
        <f t="shared" ref="B15:G15" si="7">MAX(B4:B13)</f>
        <v>3</v>
      </c>
      <c r="C15" s="25">
        <f t="shared" si="7"/>
        <v>3</v>
      </c>
      <c r="D15" s="25">
        <f t="shared" si="7"/>
        <v>2</v>
      </c>
      <c r="E15" s="25">
        <f t="shared" si="7"/>
        <v>1</v>
      </c>
      <c r="F15" s="25">
        <f t="shared" si="7"/>
        <v>1</v>
      </c>
      <c r="G15" s="25">
        <f t="shared" si="7"/>
        <v>6</v>
      </c>
    </row>
    <row r="18" spans="1:19" x14ac:dyDescent="0.2">
      <c r="O18" s="26"/>
      <c r="P18" s="26"/>
      <c r="Q18" s="21" t="s">
        <v>25</v>
      </c>
      <c r="R18" s="26"/>
      <c r="S18" s="26"/>
    </row>
    <row r="19" spans="1:19" ht="22.5" x14ac:dyDescent="0.2">
      <c r="A19" s="26" t="s">
        <v>28</v>
      </c>
      <c r="G19" s="30" t="s">
        <v>41</v>
      </c>
      <c r="H19" s="19"/>
      <c r="I19" s="19"/>
      <c r="J19" s="19"/>
      <c r="O19" s="22" t="s">
        <v>19</v>
      </c>
      <c r="P19" s="22" t="s">
        <v>20</v>
      </c>
      <c r="Q19" s="22" t="s">
        <v>21</v>
      </c>
      <c r="R19" s="22" t="s">
        <v>22</v>
      </c>
      <c r="S19" s="22" t="s">
        <v>23</v>
      </c>
    </row>
    <row r="20" spans="1:19" x14ac:dyDescent="0.2">
      <c r="A20" s="17" t="s">
        <v>29</v>
      </c>
      <c r="B20" s="18">
        <f>Data!B16</f>
        <v>3</v>
      </c>
      <c r="G20" s="17" t="s">
        <v>29</v>
      </c>
      <c r="H20" s="18">
        <f>AVERAGE(O4:O13)</f>
        <v>49.998999999999995</v>
      </c>
      <c r="O20" s="18">
        <f>CORREL($B$4:$B$13,O4:O13)</f>
        <v>0.9999999972597412</v>
      </c>
      <c r="P20" s="18">
        <f>CORREL($B$4:$B$13,P4:P13)</f>
        <v>-0.26985324530041982</v>
      </c>
      <c r="Q20" s="18">
        <f>CORREL($B$4:$B$13,Q4:Q13)</f>
        <v>-0.32703497008386423</v>
      </c>
      <c r="R20" s="18">
        <f>CORREL($B$4:$B$13,R4:R13)</f>
        <v>0.3550358012483632</v>
      </c>
      <c r="S20" s="18">
        <f>CORREL($B$4:$B$13,S4:S13)</f>
        <v>0.11834526708278774</v>
      </c>
    </row>
    <row r="21" spans="1:19" x14ac:dyDescent="0.2">
      <c r="A21" s="17" t="s">
        <v>30</v>
      </c>
      <c r="B21" s="18">
        <f>Data!B32</f>
        <v>3</v>
      </c>
      <c r="G21" s="17" t="s">
        <v>30</v>
      </c>
      <c r="H21" s="18">
        <f>AVERAGE(P4:P13)</f>
        <v>23.332999999999998</v>
      </c>
    </row>
    <row r="22" spans="1:19" x14ac:dyDescent="0.2">
      <c r="A22" s="17" t="s">
        <v>31</v>
      </c>
      <c r="B22" s="18">
        <f>Data!B48</f>
        <v>2</v>
      </c>
      <c r="G22" s="17" t="s">
        <v>31</v>
      </c>
      <c r="H22" s="18">
        <f>AVERAGE(Q4:Q13)</f>
        <v>30</v>
      </c>
    </row>
    <row r="23" spans="1:19" x14ac:dyDescent="0.2">
      <c r="A23" s="17" t="s">
        <v>32</v>
      </c>
      <c r="B23" s="18">
        <f>Data!B64</f>
        <v>1</v>
      </c>
      <c r="G23" s="17" t="s">
        <v>32</v>
      </c>
      <c r="H23" s="18">
        <f>AVERAGE(R4:R13)</f>
        <v>30</v>
      </c>
    </row>
    <row r="24" spans="1:19" x14ac:dyDescent="0.2">
      <c r="A24" s="17" t="s">
        <v>33</v>
      </c>
      <c r="B24" s="18">
        <f>Data!B80</f>
        <v>1</v>
      </c>
      <c r="G24" s="17" t="s">
        <v>33</v>
      </c>
      <c r="H24" s="18">
        <f>AVERAGE(S4:S13)</f>
        <v>30</v>
      </c>
    </row>
    <row r="26" spans="1:19" x14ac:dyDescent="0.2">
      <c r="A26" s="26" t="s">
        <v>27</v>
      </c>
      <c r="B26" s="18">
        <f>SUM(B20:B24)</f>
        <v>10</v>
      </c>
    </row>
  </sheetData>
  <sheetProtection password="CCB6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5" sqref="L45"/>
    </sheetView>
  </sheetViews>
  <sheetFormatPr defaultRowHeight="11.25" x14ac:dyDescent="0.2"/>
  <cols>
    <col min="1" max="16384" width="9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Data</vt:lpstr>
      <vt:lpstr>Calculations</vt:lpstr>
      <vt:lpstr>Graphs</vt:lpstr>
    </vt:vector>
  </TitlesOfParts>
  <Company>UPJŠ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Štekauer</dc:creator>
  <cp:lastModifiedBy>TUKE-JG</cp:lastModifiedBy>
  <dcterms:created xsi:type="dcterms:W3CDTF">2017-01-23T16:50:57Z</dcterms:created>
  <dcterms:modified xsi:type="dcterms:W3CDTF">2017-07-01T10:04:38Z</dcterms:modified>
</cp:coreProperties>
</file>