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120" windowHeight="9120" activeTab="0"/>
  </bookViews>
  <sheets>
    <sheet name="Introducción" sheetId="1" r:id="rId1"/>
    <sheet name="ABUNDANCIAS" sheetId="2" r:id="rId2"/>
    <sheet name="KD_MinFund" sheetId="3" r:id="rId3"/>
    <sheet name="KD_ Global" sheetId="4" r:id="rId4"/>
    <sheet name="Modelo Batch (fusión)" sheetId="5" r:id="rId5"/>
    <sheet name="Modelo Batch (cristalización)" sheetId="6" r:id="rId6"/>
    <sheet name="Cristalización fraccional" sheetId="7" r:id="rId7"/>
    <sheet name="Fusión fraccional" sheetId="8" r:id="rId8"/>
  </sheets>
  <definedNames>
    <definedName name="_xlnm.Print_Area" localSheetId="5">'Modelo Batch (cristalización)'!#REF!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<sst xmlns="http://schemas.openxmlformats.org/spreadsheetml/2006/main" count="66" uniqueCount="57">
  <si>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para cada una de éstas se introducen en las hojas ABUNDANCIAS y KD_MinFun. Los fundamentos teóricosy las referencias bibliográficas </t>
  </si>
  <si>
    <t>de los sistemas empleados se explican en las asignaturas correspondientes y en la página WEB.</t>
  </si>
  <si>
    <t xml:space="preserve">fraccionales. La  abundancia de las fases minerales, expresada en peso normalizada a 1, y los coeficientes de partición mineral/fundido </t>
  </si>
  <si>
    <t>Mineral</t>
  </si>
  <si>
    <t>Rb</t>
  </si>
  <si>
    <t>Ce</t>
  </si>
  <si>
    <t xml:space="preserve"> Sr</t>
  </si>
  <si>
    <t xml:space="preserve"> Nd</t>
  </si>
  <si>
    <t xml:space="preserve"> Sm</t>
  </si>
  <si>
    <t xml:space="preserve"> Eu</t>
  </si>
  <si>
    <t xml:space="preserve"> Gd</t>
  </si>
  <si>
    <t xml:space="preserve"> Y</t>
  </si>
  <si>
    <t xml:space="preserve"> Yb</t>
  </si>
  <si>
    <t xml:space="preserve"> Ni</t>
  </si>
  <si>
    <t>Ol</t>
  </si>
  <si>
    <t>Opx</t>
  </si>
  <si>
    <t>Cpx</t>
  </si>
  <si>
    <t>Plg</t>
  </si>
  <si>
    <t>Kd Global</t>
  </si>
  <si>
    <t>La</t>
  </si>
  <si>
    <t>Pr</t>
  </si>
  <si>
    <t>Nd</t>
  </si>
  <si>
    <t>Gd</t>
  </si>
  <si>
    <t>Tb</t>
  </si>
  <si>
    <t xml:space="preserve">Dy </t>
  </si>
  <si>
    <t>Ho</t>
  </si>
  <si>
    <t>Lu</t>
  </si>
  <si>
    <t>U</t>
  </si>
  <si>
    <t>min 1</t>
  </si>
  <si>
    <t>min 2</t>
  </si>
  <si>
    <t>min 3</t>
  </si>
  <si>
    <t>min 4</t>
  </si>
  <si>
    <t>min 5</t>
  </si>
  <si>
    <t>min 6</t>
  </si>
  <si>
    <t>Elemento</t>
  </si>
  <si>
    <t>Abundancia (en peso normalizada a 1)</t>
  </si>
  <si>
    <t>Coeficientes de partición mineral/fundido</t>
  </si>
  <si>
    <t>CL/CLo</t>
  </si>
  <si>
    <t>CS/CLo</t>
  </si>
  <si>
    <t>F (fracción de fundido (en peso normalizada a 1 )</t>
  </si>
  <si>
    <t>CL/CP</t>
  </si>
  <si>
    <t>CR/CP</t>
  </si>
  <si>
    <t>por J.F. Molina, F. Bea, P. Montero y J.H. Scarrow</t>
  </si>
  <si>
    <t>Finalidad:</t>
  </si>
  <si>
    <t xml:space="preserve"> Es un complemento de la docencia teórica y práctica de la asignatura de Geoquímica de 4º de Geología de la Universidad de Granada.</t>
  </si>
  <si>
    <t>Manejo:</t>
  </si>
  <si>
    <t>Precaución:</t>
  </si>
  <si>
    <t>Debe trabajarse sobre una copia, manteniendo otra copia de seguridad, puesto que podría modificarse accidentalmente los campos</t>
  </si>
  <si>
    <t>de cálculo.</t>
  </si>
  <si>
    <t>Derechos:</t>
  </si>
  <si>
    <t xml:space="preserve">Es totalmente gratuito y puede distribuirse libremente. Pueden solicitarse copias por correo electrónico a jscarrow@ugr.es, indi- </t>
  </si>
  <si>
    <t>cando el nombre, curso y universidad (en caso de no ser de Granada). Si se detecta algún fallo, puede enviarse un mensaje con</t>
  </si>
  <si>
    <t>su descripción a jfmolina@ugr.es</t>
  </si>
  <si>
    <t>F_Traza v.1</t>
  </si>
  <si>
    <r>
      <t>F_Traza v.1</t>
    </r>
    <r>
      <rPr>
        <sz val="12"/>
        <rFont val="Arial"/>
        <family val="0"/>
      </rPr>
      <t xml:space="preserve"> se ha desarrollado como parte de la actividad docente del Area de Petrología y Geoquímica de la Universidad de Granada.</t>
    </r>
  </si>
  <si>
    <t>Se trata de un sistema para la determinación de la fraccionación de elementos traza en procesos de fusión y de cristalización.</t>
  </si>
  <si>
    <t xml:space="preserve">El sistema consta de una serie de hojas de cálculo con las ecuaciones de fraccionación de elementos traza para modelos de tipo batch y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</si>
</sst>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.000"/>
    <numFmt numFmtId="181" formatCode="0.0000000"/>
    <numFmt numFmtId="182" formatCode="0.000000"/>
  </numFmts>
  <fonts count="12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0"/>
      <name val="Arial"/>
      <family val="0"/>
    </font>
    <font>
      <sz val="18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80" fontId="4" fillId="2" borderId="0" xfId="0" applyNumberFormat="1" applyFont="1" applyFill="1" applyAlignment="1">
      <alignment horizontal="left"/>
    </xf>
    <xf numFmtId="180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82" fontId="4" fillId="2" borderId="0" xfId="0" applyNumberFormat="1" applyFont="1" applyFill="1" applyAlignment="1">
      <alignment horizontal="left"/>
    </xf>
    <xf numFmtId="182" fontId="5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Fusión tipo batch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12025"/>
          <c:w val="0.563"/>
          <c:h val="0.64325"/>
        </c:manualLayout>
      </c:layout>
      <c:scatterChart>
        <c:scatterStyle val="smoothMarker"/>
        <c:varyColors val="0"/>
        <c:ser>
          <c:idx val="16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17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18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19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0"/>
          <c:order val="4"/>
          <c:tx>
            <c:strRef>
              <c:f>'Modelo Batch (fusión)'!$A$4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(fusión)'!$B$4:$P$4</c:f>
              <c:numCache>
                <c:ptCount val="15"/>
                <c:pt idx="0">
                  <c:v>43.53881768599021</c:v>
                </c:pt>
                <c:pt idx="1">
                  <c:v>31.4761363672132</c:v>
                </c:pt>
                <c:pt idx="2">
                  <c:v>14.106262475225874</c:v>
                </c:pt>
                <c:pt idx="3">
                  <c:v>8.347872544681987</c:v>
                </c:pt>
                <c:pt idx="4">
                  <c:v>4.59575719695577</c:v>
                </c:pt>
                <c:pt idx="5">
                  <c:v>3.1706474144955656</c:v>
                </c:pt>
                <c:pt idx="6">
                  <c:v>2.4201706704356787</c:v>
                </c:pt>
                <c:pt idx="7">
                  <c:v>1.9569663108249593</c:v>
                </c:pt>
                <c:pt idx="8">
                  <c:v>1.6425863507644596</c:v>
                </c:pt>
                <c:pt idx="9">
                  <c:v>1.4152338603192487</c:v>
                </c:pt>
                <c:pt idx="10">
                  <c:v>1.2431656965830347</c:v>
                </c:pt>
                <c:pt idx="11">
                  <c:v>1.1084029133262174</c:v>
                </c:pt>
                <c:pt idx="12">
                  <c:v>1.0514147047706366</c:v>
                </c:pt>
                <c:pt idx="13">
                  <c:v>1.0098766950654092</c:v>
                </c:pt>
                <c:pt idx="14">
                  <c:v>1.0009789674399459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'Modelo Batch (fusión)'!$A$5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(fusión)'!$B$5:$P$5</c:f>
              <c:numCache>
                <c:ptCount val="15"/>
                <c:pt idx="0">
                  <c:v>20.10203592414738</c:v>
                </c:pt>
                <c:pt idx="1">
                  <c:v>17.150584706309097</c:v>
                </c:pt>
                <c:pt idx="2">
                  <c:v>10.378261693057722</c:v>
                </c:pt>
                <c:pt idx="3">
                  <c:v>6.948521875683995</c:v>
                </c:pt>
                <c:pt idx="4">
                  <c:v>4.183470272260245</c:v>
                </c:pt>
                <c:pt idx="5">
                  <c:v>2.9926097502218276</c:v>
                </c:pt>
                <c:pt idx="6">
                  <c:v>2.3294982027921365</c:v>
                </c:pt>
                <c:pt idx="7">
                  <c:v>1.9069503573148234</c:v>
                </c:pt>
                <c:pt idx="8">
                  <c:v>1.6141581035579273</c:v>
                </c:pt>
                <c:pt idx="9">
                  <c:v>1.3993088813435046</c:v>
                </c:pt>
                <c:pt idx="10">
                  <c:v>1.2349353326113077</c:v>
                </c:pt>
                <c:pt idx="11">
                  <c:v>1.1051195214390424</c:v>
                </c:pt>
                <c:pt idx="12">
                  <c:v>1.049935179626848</c:v>
                </c:pt>
                <c:pt idx="13">
                  <c:v>1.0096033980019645</c:v>
                </c:pt>
                <c:pt idx="14">
                  <c:v>1.000952110652413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'Modelo Batch (fusión)'!$A$6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(fusión)'!$B$6:$P$6</c:f>
              <c:numCache>
                <c:ptCount val="15"/>
                <c:pt idx="0">
                  <c:v>4.773467919670172</c:v>
                </c:pt>
                <c:pt idx="1">
                  <c:v>4.616528093881715</c:v>
                </c:pt>
                <c:pt idx="2">
                  <c:v>4.027954000765311</c:v>
                </c:pt>
                <c:pt idx="3">
                  <c:v>3.4742730083729976</c:v>
                </c:pt>
                <c:pt idx="4">
                  <c:v>2.7250926531502064</c:v>
                </c:pt>
                <c:pt idx="5">
                  <c:v>2.241700105359905</c:v>
                </c:pt>
                <c:pt idx="6">
                  <c:v>1.9039640531586763</c:v>
                </c:pt>
                <c:pt idx="7">
                  <c:v>1.6546703069413418</c:v>
                </c:pt>
                <c:pt idx="8">
                  <c:v>1.4631006027974485</c:v>
                </c:pt>
                <c:pt idx="9">
                  <c:v>1.3112862406734767</c:v>
                </c:pt>
                <c:pt idx="10">
                  <c:v>1.1880153016370851</c:v>
                </c:pt>
                <c:pt idx="11">
                  <c:v>1.085929610042677</c:v>
                </c:pt>
                <c:pt idx="12">
                  <c:v>1.0411948752388243</c:v>
                </c:pt>
                <c:pt idx="13">
                  <c:v>1.0079761149979791</c:v>
                </c:pt>
                <c:pt idx="14">
                  <c:v>1.0007919266515595</c:v>
                </c:pt>
              </c:numCache>
            </c:numRef>
          </c:yVal>
          <c:smooth val="1"/>
        </c:ser>
        <c:ser>
          <c:idx val="20"/>
          <c:order val="7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8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9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10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3"/>
          <c:order val="11"/>
          <c:tx>
            <c:strRef>
              <c:f>'Modelo Batch (fusión)'!$A$11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(fusión)'!$B$11:$P$11</c:f>
              <c:numCache>
                <c:ptCount val="15"/>
                <c:pt idx="0">
                  <c:v>4.623539828327965</c:v>
                </c:pt>
                <c:pt idx="1">
                  <c:v>4.477378047415433</c:v>
                </c:pt>
                <c:pt idx="2">
                  <c:v>3.9258023358523895</c:v>
                </c:pt>
                <c:pt idx="3">
                  <c:v>3.401939105290015</c:v>
                </c:pt>
                <c:pt idx="4">
                  <c:v>2.685284640171858</c:v>
                </c:pt>
                <c:pt idx="5">
                  <c:v>2.2180326050792947</c:v>
                </c:pt>
                <c:pt idx="6">
                  <c:v>1.8892877385225766</c:v>
                </c:pt>
                <c:pt idx="7">
                  <c:v>1.6454134101192925</c:v>
                </c:pt>
                <c:pt idx="8">
                  <c:v>1.4573010784027982</c:v>
                </c:pt>
                <c:pt idx="9">
                  <c:v>1.3077878768063822</c:v>
                </c:pt>
                <c:pt idx="10">
                  <c:v>1.1860989206499821</c:v>
                </c:pt>
                <c:pt idx="11">
                  <c:v>1.0851283164234171</c:v>
                </c:pt>
                <c:pt idx="12">
                  <c:v>1.0408264161744425</c:v>
                </c:pt>
                <c:pt idx="13">
                  <c:v>1.0079070306554923</c:v>
                </c:pt>
                <c:pt idx="14">
                  <c:v>1.000785115923442</c:v>
                </c:pt>
              </c:numCache>
            </c:numRef>
          </c:yVal>
          <c:smooth val="1"/>
        </c:ser>
        <c:ser>
          <c:idx val="4"/>
          <c:order val="12"/>
          <c:tx>
            <c:strRef>
              <c:f>'Modelo Batch (fusión)'!$A$12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(fusión)'!$B$12:$P$12</c:f>
              <c:numCache>
                <c:ptCount val="15"/>
                <c:pt idx="0">
                  <c:v>5.257330558864753</c:v>
                </c:pt>
                <c:pt idx="1">
                  <c:v>5.063137322410458</c:v>
                </c:pt>
                <c:pt idx="2">
                  <c:v>4.34914974122559</c:v>
                </c:pt>
                <c:pt idx="3">
                  <c:v>3.6974044220956883</c:v>
                </c:pt>
                <c:pt idx="4">
                  <c:v>2.844788347746927</c:v>
                </c:pt>
                <c:pt idx="5">
                  <c:v>2.311711128577373</c:v>
                </c:pt>
                <c:pt idx="6">
                  <c:v>1.9468888715832096</c:v>
                </c:pt>
                <c:pt idx="7">
                  <c:v>1.6815200941651252</c:v>
                </c:pt>
                <c:pt idx="8">
                  <c:v>1.4798153190481829</c:v>
                </c:pt>
                <c:pt idx="9">
                  <c:v>1.3213181469834308</c:v>
                </c:pt>
                <c:pt idx="10">
                  <c:v>1.1934883276841552</c:v>
                </c:pt>
                <c:pt idx="11">
                  <c:v>1.0882103292924457</c:v>
                </c:pt>
                <c:pt idx="12">
                  <c:v>1.042242071143444</c:v>
                </c:pt>
                <c:pt idx="13">
                  <c:v>1.008172244211579</c:v>
                </c:pt>
                <c:pt idx="14">
                  <c:v>1.000811257605415</c:v>
                </c:pt>
              </c:numCache>
            </c:numRef>
          </c:yVal>
          <c:smooth val="1"/>
        </c:ser>
        <c:ser>
          <c:idx val="5"/>
          <c:order val="13"/>
          <c:tx>
            <c:strRef>
              <c:f>'Modelo Batch (fusión)'!$A$13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(fusión)'!$B$13:$P$13</c:f>
              <c:numCache>
                <c:ptCount val="15"/>
                <c:pt idx="0">
                  <c:v>0.2330076275046863</c:v>
                </c:pt>
                <c:pt idx="1">
                  <c:v>0.23462887577574165</c:v>
                </c:pt>
                <c:pt idx="2">
                  <c:v>0.24211609466739295</c:v>
                </c:pt>
                <c:pt idx="3">
                  <c:v>0.25217500945656285</c:v>
                </c:pt>
                <c:pt idx="4">
                  <c:v>0.275027502750275</c:v>
                </c:pt>
                <c:pt idx="5">
                  <c:v>0.3024345985180704</c:v>
                </c:pt>
                <c:pt idx="6">
                  <c:v>0.33590863285186423</c:v>
                </c:pt>
                <c:pt idx="7">
                  <c:v>0.37771482530689326</c:v>
                </c:pt>
                <c:pt idx="8">
                  <c:v>0.43140638481449517</c:v>
                </c:pt>
                <c:pt idx="9">
                  <c:v>0.5028916268544127</c:v>
                </c:pt>
                <c:pt idx="10">
                  <c:v>0.6027727546714889</c:v>
                </c:pt>
                <c:pt idx="11">
                  <c:v>0.7521624670928921</c:v>
                </c:pt>
                <c:pt idx="12">
                  <c:v>0.8585533376260999</c:v>
                </c:pt>
                <c:pt idx="13">
                  <c:v>0.9681010697516821</c:v>
                </c:pt>
                <c:pt idx="14">
                  <c:v>0.9967158213685905</c:v>
                </c:pt>
              </c:numCache>
            </c:numRef>
          </c:yVal>
          <c:smooth val="1"/>
        </c:ser>
        <c:ser>
          <c:idx val="6"/>
          <c:order val="14"/>
          <c:tx>
            <c:strRef>
              <c:f>'Modelo Batch (fusión)'!$A$14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7"/>
          <c:order val="15"/>
          <c:tx>
            <c:strRef>
              <c:f>'Modelo Batch (fusión)'!$A$15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8"/>
          <c:order val="16"/>
          <c:tx>
            <c:strRef>
              <c:f>'Modelo Batch (fusión)'!$A$16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9"/>
          <c:order val="17"/>
          <c:tx>
            <c:strRef>
              <c:f>'Modelo Batch (fusión)'!$A$17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0"/>
          <c:order val="18"/>
          <c:tx>
            <c:strRef>
              <c:f>'Modelo Batch (fusión)'!$A$18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(fusión)'!$B$18:$P$18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19"/>
          <c:tx>
            <c:strRef>
              <c:f>'Modelo Batch (fusión)'!$A$19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(fusión)'!$B$19:$P$19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20"/>
          <c:tx>
            <c:strRef>
              <c:f>'Modelo Batch (fusión)'!$A$20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21"/>
          <c:tx>
            <c:strRef>
              <c:f>'Modelo Batch (fusión)'!$A$21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22"/>
          <c:tx>
            <c:strRef>
              <c:f>'Modelo Batch (fusión)'!$A$22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23"/>
          <c:tx>
            <c:strRef>
              <c:f>'Modelo Batch (fusión)'!$A$23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53341973"/>
        <c:axId val="10315710"/>
      </c:scatterChart>
      <c:valAx>
        <c:axId val="5334197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15710"/>
        <c:crossesAt val="1E-07"/>
        <c:crossBetween val="midCat"/>
        <c:dispUnits/>
        <c:majorUnit val="0.1"/>
      </c:valAx>
      <c:valAx>
        <c:axId val="103157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CL/CP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34197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8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Fusión tipo batch</a:t>
            </a:r>
          </a:p>
        </c:rich>
      </c:tx>
      <c:layout>
        <c:manualLayout>
          <c:xMode val="factor"/>
          <c:yMode val="factor"/>
          <c:x val="-0.09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2025"/>
          <c:w val="0.559"/>
          <c:h val="0.64325"/>
        </c:manualLayout>
      </c:layout>
      <c:scatterChart>
        <c:scatterStyle val="smoothMarker"/>
        <c:varyColors val="0"/>
        <c:ser>
          <c:idx val="20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0"/>
          <c:order val="4"/>
          <c:tx>
            <c:strRef>
              <c:f>'Modelo Batch (fusión)'!$A$27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(fusión)'!$B$27:$P$27</c:f>
              <c:numCache>
                <c:ptCount val="15"/>
                <c:pt idx="0">
                  <c:v>0.9574186009149247</c:v>
                </c:pt>
                <c:pt idx="1">
                  <c:v>0.6921602387150183</c:v>
                </c:pt>
                <c:pt idx="2">
                  <c:v>0.31019671183021696</c:v>
                </c:pt>
                <c:pt idx="3">
                  <c:v>0.18356971725755689</c:v>
                </c:pt>
                <c:pt idx="4">
                  <c:v>0.10106070076105737</c:v>
                </c:pt>
                <c:pt idx="5">
                  <c:v>0.06972253664475749</c:v>
                </c:pt>
                <c:pt idx="6">
                  <c:v>0.05321955304288058</c:v>
                </c:pt>
                <c:pt idx="7">
                  <c:v>0.04303368917504085</c:v>
                </c:pt>
                <c:pt idx="8">
                  <c:v>0.036120473853310464</c:v>
                </c:pt>
                <c:pt idx="9">
                  <c:v>0.031120992588420274</c:v>
                </c:pt>
                <c:pt idx="10">
                  <c:v>0.027337213667860932</c:v>
                </c:pt>
                <c:pt idx="11">
                  <c:v>0.02437378006404352</c:v>
                </c:pt>
                <c:pt idx="12">
                  <c:v>0.023120609357906295</c:v>
                </c:pt>
                <c:pt idx="13">
                  <c:v>0.022207188524488348</c:v>
                </c:pt>
                <c:pt idx="14">
                  <c:v>0.02201152749400441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'Modelo Batch (fusión)'!$A$28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(fusión)'!$B$28:$P$28</c:f>
              <c:numCache>
                <c:ptCount val="15"/>
                <c:pt idx="0">
                  <c:v>0.9808788429187715</c:v>
                </c:pt>
                <c:pt idx="1">
                  <c:v>0.8368627807443525</c:v>
                </c:pt>
                <c:pt idx="2">
                  <c:v>0.5064072793127515</c:v>
                </c:pt>
                <c:pt idx="3">
                  <c:v>0.3390531249240006</c:v>
                </c:pt>
                <c:pt idx="4">
                  <c:v>0.20413243193493869</c:v>
                </c:pt>
                <c:pt idx="5">
                  <c:v>0.1460243927620741</c:v>
                </c:pt>
                <c:pt idx="6">
                  <c:v>0.11366786480524231</c:v>
                </c:pt>
                <c:pt idx="7">
                  <c:v>0.09304964268517682</c:v>
                </c:pt>
                <c:pt idx="8">
                  <c:v>0.07876284466310907</c:v>
                </c:pt>
                <c:pt idx="9">
                  <c:v>0.06827927686515631</c:v>
                </c:pt>
                <c:pt idx="10">
                  <c:v>0.06025866955476877</c:v>
                </c:pt>
                <c:pt idx="11">
                  <c:v>0.05392430704861808</c:v>
                </c:pt>
                <c:pt idx="12">
                  <c:v>0.05123158708989205</c:v>
                </c:pt>
                <c:pt idx="13">
                  <c:v>0.04926359780550587</c:v>
                </c:pt>
                <c:pt idx="14">
                  <c:v>0.048841458239284506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'Modelo Batch (fusión)'!$A$29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(fusión)'!$B$29:$P$29</c:f>
              <c:numCache>
                <c:ptCount val="15"/>
                <c:pt idx="0">
                  <c:v>0.996222754835165</c:v>
                </c:pt>
                <c:pt idx="1">
                  <c:v>0.963469413193114</c:v>
                </c:pt>
                <c:pt idx="2">
                  <c:v>0.8406339999597205</c:v>
                </c:pt>
                <c:pt idx="3">
                  <c:v>0.7250807768474447</c:v>
                </c:pt>
                <c:pt idx="4">
                  <c:v>0.5687268367124482</c:v>
                </c:pt>
                <c:pt idx="5">
                  <c:v>0.4678428119886122</c:v>
                </c:pt>
                <c:pt idx="6">
                  <c:v>0.3973572978942158</c:v>
                </c:pt>
                <c:pt idx="7">
                  <c:v>0.34532969305865807</c:v>
                </c:pt>
                <c:pt idx="8">
                  <c:v>0.3053490958038275</c:v>
                </c:pt>
                <c:pt idx="9">
                  <c:v>0.2736654384285546</c:v>
                </c:pt>
                <c:pt idx="10">
                  <c:v>0.24793879345165967</c:v>
                </c:pt>
                <c:pt idx="11">
                  <c:v>0.22663350961590673</c:v>
                </c:pt>
                <c:pt idx="12">
                  <c:v>0.21729737046234263</c:v>
                </c:pt>
                <c:pt idx="13">
                  <c:v>0.21036461520007826</c:v>
                </c:pt>
                <c:pt idx="14">
                  <c:v>0.20886527509218047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'Modelo Batch (fusión)'!$A$30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(fusión)'!$B$30:$P$30</c:f>
              <c:numCache>
                <c:ptCount val="15"/>
                <c:pt idx="0">
                  <c:v>0.9883543981391698</c:v>
                </c:pt>
                <c:pt idx="1">
                  <c:v>0.8945918531876768</c:v>
                </c:pt>
                <c:pt idx="2">
                  <c:v>0.6292707843160913</c:v>
                </c:pt>
                <c:pt idx="3">
                  <c:v>0.4590773853186782</c:v>
                </c:pt>
                <c:pt idx="4">
                  <c:v>0.29792371203119755</c:v>
                </c:pt>
                <c:pt idx="5">
                  <c:v>0.22051465634610343</c:v>
                </c:pt>
                <c:pt idx="6">
                  <c:v>0.1750354635318545</c:v>
                </c:pt>
                <c:pt idx="7">
                  <c:v>0.1451081865650186</c:v>
                </c:pt>
                <c:pt idx="8">
                  <c:v>0.1239204678659004</c:v>
                </c:pt>
                <c:pt idx="9">
                  <c:v>0.10813179279278035</c:v>
                </c:pt>
                <c:pt idx="10">
                  <c:v>0.09591170679436911</c:v>
                </c:pt>
                <c:pt idx="11">
                  <c:v>0.08617318574215457</c:v>
                </c:pt>
                <c:pt idx="12">
                  <c:v>0.08200970425453515</c:v>
                </c:pt>
                <c:pt idx="13">
                  <c:v>0.07895780939970364</c:v>
                </c:pt>
                <c:pt idx="14">
                  <c:v>0.07830217659732211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'Modelo Batch (fusión)'!$A$31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(fusión)'!$B$31:$P$31</c:f>
              <c:numCache>
                <c:ptCount val="15"/>
                <c:pt idx="0">
                  <c:v>0.9925688326647554</c:v>
                </c:pt>
                <c:pt idx="1">
                  <c:v>0.9303467699209722</c:v>
                </c:pt>
                <c:pt idx="2">
                  <c:v>0.7276219058469727</c:v>
                </c:pt>
                <c:pt idx="3">
                  <c:v>0.5718598183909497</c:v>
                </c:pt>
                <c:pt idx="4">
                  <c:v>0.40042274963977925</c:v>
                </c:pt>
                <c:pt idx="5">
                  <c:v>0.30806759028553055</c:v>
                </c:pt>
                <c:pt idx="6">
                  <c:v>0.2503303604434266</c:v>
                </c:pt>
                <c:pt idx="7">
                  <c:v>0.2108191764400669</c:v>
                </c:pt>
                <c:pt idx="8">
                  <c:v>0.18208031746227973</c:v>
                </c:pt>
                <c:pt idx="9">
                  <c:v>0.16023683992226823</c:v>
                </c:pt>
                <c:pt idx="10">
                  <c:v>0.14307292918843179</c:v>
                </c:pt>
                <c:pt idx="11">
                  <c:v>0.12923031028216145</c:v>
                </c:pt>
                <c:pt idx="12">
                  <c:v>0.12326712812071244</c:v>
                </c:pt>
                <c:pt idx="13">
                  <c:v>0.11887871233661997</c:v>
                </c:pt>
                <c:pt idx="14">
                  <c:v>0.11793403787018795</c:v>
                </c:pt>
              </c:numCache>
            </c:numRef>
          </c:yVal>
          <c:smooth val="1"/>
        </c:ser>
        <c:ser>
          <c:idx val="5"/>
          <c:order val="9"/>
          <c:tx>
            <c:strRef>
              <c:f>'Modelo Batch (fusión)'!$A$32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(fusión)'!$B$32:$P$32</c:f>
              <c:numCache>
                <c:ptCount val="15"/>
                <c:pt idx="0">
                  <c:v>0.9942417171507911</c:v>
                </c:pt>
                <c:pt idx="1">
                  <c:v>0.9452543404405024</c:v>
                </c:pt>
                <c:pt idx="2">
                  <c:v>0.775445285920433</c:v>
                </c:pt>
                <c:pt idx="3">
                  <c:v>0.633246744310069</c:v>
                </c:pt>
                <c:pt idx="4">
                  <c:v>0.46332192125667104</c:v>
                </c:pt>
                <c:pt idx="5">
                  <c:v>0.3652981630891066</c:v>
                </c:pt>
                <c:pt idx="6">
                  <c:v>0.30150877250462793</c:v>
                </c:pt>
                <c:pt idx="7">
                  <c:v>0.2566856106830306</c:v>
                </c:pt>
                <c:pt idx="8">
                  <c:v>0.22346470459678008</c:v>
                </c:pt>
                <c:pt idx="9">
                  <c:v>0.19785748456002109</c:v>
                </c:pt>
                <c:pt idx="10">
                  <c:v>0.17751564896171912</c:v>
                </c:pt>
                <c:pt idx="11">
                  <c:v>0.16096658664252825</c:v>
                </c:pt>
                <c:pt idx="12">
                  <c:v>0.15379762305167743</c:v>
                </c:pt>
                <c:pt idx="13">
                  <c:v>0.1485064032039621</c:v>
                </c:pt>
                <c:pt idx="14">
                  <c:v>0.1473656675466571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'Modelo Batch (fusión)'!$A$33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(fusión)'!$B$33:$P$33</c:f>
              <c:numCache>
                <c:ptCount val="15"/>
                <c:pt idx="0">
                  <c:v>0.9941863229821245</c:v>
                </c:pt>
                <c:pt idx="1">
                  <c:v>0.944753877818905</c:v>
                </c:pt>
                <c:pt idx="2">
                  <c:v>0.7737640293906877</c:v>
                </c:pt>
                <c:pt idx="3">
                  <c:v>0.6310074471279838</c:v>
                </c:pt>
                <c:pt idx="4">
                  <c:v>0.46092832704180187</c:v>
                </c:pt>
                <c:pt idx="5">
                  <c:v>0.36306838593869845</c:v>
                </c:pt>
                <c:pt idx="6">
                  <c:v>0.2994846407353252</c:v>
                </c:pt>
                <c:pt idx="7">
                  <c:v>0.2548526004877687</c:v>
                </c:pt>
                <c:pt idx="8">
                  <c:v>0.22179813916472008</c:v>
                </c:pt>
                <c:pt idx="9">
                  <c:v>0.19633360916523768</c:v>
                </c:pt>
                <c:pt idx="10">
                  <c:v>0.1761140463117171</c:v>
                </c:pt>
                <c:pt idx="11">
                  <c:v>0.1596702833522942</c:v>
                </c:pt>
                <c:pt idx="12">
                  <c:v>0.15254855639823076</c:v>
                </c:pt>
                <c:pt idx="13">
                  <c:v>0.14729282920895426</c:v>
                </c:pt>
                <c:pt idx="14">
                  <c:v>0.14615981536672965</c:v>
                </c:pt>
              </c:numCache>
            </c:numRef>
          </c:yVal>
          <c:smooth val="1"/>
        </c:ser>
        <c:ser>
          <c:idx val="7"/>
          <c:order val="11"/>
          <c:tx>
            <c:strRef>
              <c:f>'Modelo Batch (fusión)'!$A$34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(fusión)'!$B$34:$P$34</c:f>
              <c:numCache>
                <c:ptCount val="15"/>
                <c:pt idx="0">
                  <c:v>0.9963728330046767</c:v>
                </c:pt>
                <c:pt idx="1">
                  <c:v>0.964874969218026</c:v>
                </c:pt>
                <c:pt idx="2">
                  <c:v>0.84601040337619</c:v>
                </c:pt>
                <c:pt idx="3">
                  <c:v>0.7331178771899983</c:v>
                </c:pt>
                <c:pt idx="4">
                  <c:v>0.5786788399570354</c:v>
                </c:pt>
                <c:pt idx="5">
                  <c:v>0.4779860263945881</c:v>
                </c:pt>
                <c:pt idx="6">
                  <c:v>0.40714150765161533</c:v>
                </c:pt>
                <c:pt idx="7">
                  <c:v>0.35458658988070757</c:v>
                </c:pt>
                <c:pt idx="8">
                  <c:v>0.31404838239580307</c:v>
                </c:pt>
                <c:pt idx="9">
                  <c:v>0.28182828745177535</c:v>
                </c:pt>
                <c:pt idx="10">
                  <c:v>0.25560431740007117</c:v>
                </c:pt>
                <c:pt idx="11">
                  <c:v>0.2338451521892464</c:v>
                </c:pt>
                <c:pt idx="12">
                  <c:v>0.2242980926855924</c:v>
                </c:pt>
                <c:pt idx="13">
                  <c:v>0.2172039651062586</c:v>
                </c:pt>
                <c:pt idx="14">
                  <c:v>0.21566919248150176</c:v>
                </c:pt>
              </c:numCache>
            </c:numRef>
          </c:yVal>
          <c:smooth val="1"/>
        </c:ser>
        <c:ser>
          <c:idx val="8"/>
          <c:order val="12"/>
          <c:tx>
            <c:strRef>
              <c:f>'Modelo Batch (fusión)'!$A$35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(fusión)'!$B$35:$P$35</c:f>
              <c:numCache>
                <c:ptCount val="15"/>
                <c:pt idx="0">
                  <c:v>0.9957384078489843</c:v>
                </c:pt>
                <c:pt idx="1">
                  <c:v>0.9589582088645409</c:v>
                </c:pt>
                <c:pt idx="2">
                  <c:v>0.8237289609881268</c:v>
                </c:pt>
                <c:pt idx="3">
                  <c:v>0.7002883975449234</c:v>
                </c:pt>
                <c:pt idx="4">
                  <c:v>0.538802913063268</c:v>
                </c:pt>
                <c:pt idx="5">
                  <c:v>0.4378380877525545</c:v>
                </c:pt>
                <c:pt idx="6">
                  <c:v>0.36874075227785996</c:v>
                </c:pt>
                <c:pt idx="7">
                  <c:v>0.31847990583487473</c:v>
                </c:pt>
                <c:pt idx="8">
                  <c:v>0.28027702142772587</c:v>
                </c:pt>
                <c:pt idx="9">
                  <c:v>0.2502576570386618</c:v>
                </c:pt>
                <c:pt idx="10">
                  <c:v>0.226046689263379</c:v>
                </c:pt>
                <c:pt idx="11">
                  <c:v>0.20610703636798922</c:v>
                </c:pt>
                <c:pt idx="12">
                  <c:v>0.19740064827456827</c:v>
                </c:pt>
                <c:pt idx="13">
                  <c:v>0.1909478230536731</c:v>
                </c:pt>
                <c:pt idx="14">
                  <c:v>0.1895536521904656</c:v>
                </c:pt>
              </c:numCache>
            </c:numRef>
          </c:yVal>
          <c:smooth val="1"/>
        </c:ser>
        <c:ser>
          <c:idx val="9"/>
          <c:order val="13"/>
          <c:tx>
            <c:strRef>
              <c:f>'Modelo Batch (fusión)'!$A$36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(fusión)'!$B$36:$P$36</c:f>
              <c:numCache>
                <c:ptCount val="15"/>
                <c:pt idx="0">
                  <c:v>1.000767760132628</c:v>
                </c:pt>
                <c:pt idx="1">
                  <c:v>1.0077310214568105</c:v>
                </c:pt>
                <c:pt idx="2">
                  <c:v>1.0398886265964529</c:v>
                </c:pt>
                <c:pt idx="3">
                  <c:v>1.0830916656159375</c:v>
                </c:pt>
                <c:pt idx="4">
                  <c:v>1.1812431243124313</c:v>
                </c:pt>
                <c:pt idx="5">
                  <c:v>1.2989566006351125</c:v>
                </c:pt>
                <c:pt idx="6">
                  <c:v>1.4427275780987572</c:v>
                </c:pt>
                <c:pt idx="7">
                  <c:v>1.6222851746931068</c:v>
                </c:pt>
                <c:pt idx="8">
                  <c:v>1.852890422778257</c:v>
                </c:pt>
                <c:pt idx="9">
                  <c:v>2.159919537339703</c:v>
                </c:pt>
                <c:pt idx="10">
                  <c:v>2.5889089813140456</c:v>
                </c:pt>
                <c:pt idx="11">
                  <c:v>3.230537796163972</c:v>
                </c:pt>
                <c:pt idx="12">
                  <c:v>3.6874865851040997</c:v>
                </c:pt>
                <c:pt idx="13">
                  <c:v>4.157994094583475</c:v>
                </c:pt>
                <c:pt idx="14">
                  <c:v>4.280894452778097</c:v>
                </c:pt>
              </c:numCache>
            </c:numRef>
          </c:yVal>
          <c:smooth val="1"/>
        </c:ser>
        <c:ser>
          <c:idx val="10"/>
          <c:order val="14"/>
          <c:tx>
            <c:strRef>
              <c:f>'Modelo Batch (fusión)'!$A$37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(fusión)'!$B$37:$P$37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15"/>
          <c:tx>
            <c:strRef>
              <c:f>'Modelo Batch (fusión)'!$A$38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(fusión)'!$B$38:$P$38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16"/>
          <c:tx>
            <c:strRef>
              <c:f>'Modelo Batch (fusión)'!$A$39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17"/>
          <c:tx>
            <c:strRef>
              <c:f>'Modelo Batch (fusión)'!$A$40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(fusión)'!$B$40:$P$40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18"/>
          <c:tx>
            <c:strRef>
              <c:f>'Modelo Batch (fusión)'!$A$41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(fusión)'!$B$41:$P$41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19"/>
          <c:tx>
            <c:strRef>
              <c:f>'Modelo Batch (fusión)'!$A$42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(fusión)'!$B$42:$P$42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6"/>
          <c:order val="20"/>
          <c:tx>
            <c:strRef>
              <c:f>'Modelo Batch (fusión)'!$A$43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(fusión)'!$B$43:$P$43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7"/>
          <c:order val="21"/>
          <c:tx>
            <c:strRef>
              <c:f>'Modelo Batch (fusión)'!$A$44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(fusión)'!$B$44:$P$44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8"/>
          <c:order val="22"/>
          <c:tx>
            <c:strRef>
              <c:f>'Modelo Batch (fusión)'!$A$45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(fusión)'!$B$45:$P$45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9"/>
          <c:order val="23"/>
          <c:tx>
            <c:strRef>
              <c:f>'Modelo Batch (fusión)'!$A$46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(fusión)'!$B$46:$P$46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5732527"/>
        <c:axId val="30266152"/>
      </c:scatterChart>
      <c:valAx>
        <c:axId val="2573252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6152"/>
        <c:crossesAt val="1E-07"/>
        <c:crossBetween val="midCat"/>
        <c:dispUnits/>
        <c:majorUnit val="0.1"/>
      </c:valAx>
      <c:valAx>
        <c:axId val="302661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CR/CP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573252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01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Cristalización tipo batch</a:t>
            </a:r>
          </a:p>
        </c:rich>
      </c:tx>
      <c:layout>
        <c:manualLayout>
          <c:xMode val="factor"/>
          <c:yMode val="factor"/>
          <c:x val="-0.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25"/>
          <c:y val="0.11875"/>
          <c:w val="0.5615"/>
          <c:h val="0.644"/>
        </c:manualLayout>
      </c:layout>
      <c:scatterChart>
        <c:scatterStyle val="smoothMarker"/>
        <c:varyColors val="0"/>
        <c:ser>
          <c:idx val="16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17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18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19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0"/>
          <c:order val="4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5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6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7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0"/>
          <c:order val="8"/>
          <c:tx>
            <c:strRef>
              <c:f>'Modelo Batch (cristalización)'!$A$4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(cristalización)'!$B$4:$P$4</c:f>
              <c:numCache>
                <c:ptCount val="15"/>
                <c:pt idx="0">
                  <c:v>43.53881768599021</c:v>
                </c:pt>
                <c:pt idx="1">
                  <c:v>31.4761363672132</c:v>
                </c:pt>
                <c:pt idx="2">
                  <c:v>14.106262475225874</c:v>
                </c:pt>
                <c:pt idx="3">
                  <c:v>8.347872544681987</c:v>
                </c:pt>
                <c:pt idx="4">
                  <c:v>4.59575719695577</c:v>
                </c:pt>
                <c:pt idx="5">
                  <c:v>3.1706474144955656</c:v>
                </c:pt>
                <c:pt idx="6">
                  <c:v>2.4201706704356787</c:v>
                </c:pt>
                <c:pt idx="7">
                  <c:v>1.9569663108249593</c:v>
                </c:pt>
                <c:pt idx="8">
                  <c:v>1.6425863507644596</c:v>
                </c:pt>
                <c:pt idx="9">
                  <c:v>1.4152338603192487</c:v>
                </c:pt>
                <c:pt idx="10">
                  <c:v>1.2431656965830347</c:v>
                </c:pt>
                <c:pt idx="11">
                  <c:v>1.1084029133262174</c:v>
                </c:pt>
                <c:pt idx="12">
                  <c:v>1.0514147047706366</c:v>
                </c:pt>
                <c:pt idx="13">
                  <c:v>1.0098766950654092</c:v>
                </c:pt>
                <c:pt idx="14">
                  <c:v>1.0009789674399459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'Modelo Batch (cristalización)'!$A$5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(cristalización)'!$B$5:$P$5</c:f>
              <c:numCache>
                <c:ptCount val="15"/>
                <c:pt idx="0">
                  <c:v>20.10203592414738</c:v>
                </c:pt>
                <c:pt idx="1">
                  <c:v>17.150584706309097</c:v>
                </c:pt>
                <c:pt idx="2">
                  <c:v>10.378261693057722</c:v>
                </c:pt>
                <c:pt idx="3">
                  <c:v>6.948521875683995</c:v>
                </c:pt>
                <c:pt idx="4">
                  <c:v>4.183470272260245</c:v>
                </c:pt>
                <c:pt idx="5">
                  <c:v>2.9926097502218276</c:v>
                </c:pt>
                <c:pt idx="6">
                  <c:v>2.3294982027921365</c:v>
                </c:pt>
                <c:pt idx="7">
                  <c:v>1.9069503573148234</c:v>
                </c:pt>
                <c:pt idx="8">
                  <c:v>1.6141581035579273</c:v>
                </c:pt>
                <c:pt idx="9">
                  <c:v>1.3993088813435046</c:v>
                </c:pt>
                <c:pt idx="10">
                  <c:v>1.2349353326113077</c:v>
                </c:pt>
                <c:pt idx="11">
                  <c:v>1.1051195214390424</c:v>
                </c:pt>
                <c:pt idx="12">
                  <c:v>1.049935179626848</c:v>
                </c:pt>
                <c:pt idx="13">
                  <c:v>1.0096033980019645</c:v>
                </c:pt>
                <c:pt idx="14">
                  <c:v>1.000952110652413</c:v>
                </c:pt>
              </c:numCache>
            </c:numRef>
          </c:yVal>
          <c:smooth val="1"/>
        </c:ser>
        <c:ser>
          <c:idx val="2"/>
          <c:order val="10"/>
          <c:tx>
            <c:strRef>
              <c:f>'Modelo Batch (cristalización)'!$A$6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(cristalización)'!$B$6:$P$6</c:f>
              <c:numCache>
                <c:ptCount val="15"/>
                <c:pt idx="0">
                  <c:v>4.773467919670172</c:v>
                </c:pt>
                <c:pt idx="1">
                  <c:v>4.616528093881715</c:v>
                </c:pt>
                <c:pt idx="2">
                  <c:v>4.027954000765311</c:v>
                </c:pt>
                <c:pt idx="3">
                  <c:v>3.4742730083729976</c:v>
                </c:pt>
                <c:pt idx="4">
                  <c:v>2.7250926531502064</c:v>
                </c:pt>
                <c:pt idx="5">
                  <c:v>2.241700105359905</c:v>
                </c:pt>
                <c:pt idx="6">
                  <c:v>1.9039640531586763</c:v>
                </c:pt>
                <c:pt idx="7">
                  <c:v>1.6546703069413418</c:v>
                </c:pt>
                <c:pt idx="8">
                  <c:v>1.4631006027974485</c:v>
                </c:pt>
                <c:pt idx="9">
                  <c:v>1.3112862406734767</c:v>
                </c:pt>
                <c:pt idx="10">
                  <c:v>1.1880153016370851</c:v>
                </c:pt>
                <c:pt idx="11">
                  <c:v>1.085929610042677</c:v>
                </c:pt>
                <c:pt idx="12">
                  <c:v>1.0411948752388243</c:v>
                </c:pt>
                <c:pt idx="13">
                  <c:v>1.0079761149979791</c:v>
                </c:pt>
                <c:pt idx="14">
                  <c:v>1.0007919266515595</c:v>
                </c:pt>
              </c:numCache>
            </c:numRef>
          </c:yVal>
          <c:smooth val="1"/>
        </c:ser>
        <c:ser>
          <c:idx val="24"/>
          <c:order val="11"/>
          <c:tx>
            <c:strRef>
              <c:f>'Modelo Batch (cristalización)'!$A$7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(cristalización)'!$B$7:$P$7</c:f>
            </c:numRef>
          </c:yVal>
          <c:smooth val="1"/>
        </c:ser>
        <c:ser>
          <c:idx val="25"/>
          <c:order val="12"/>
          <c:tx>
            <c:strRef>
              <c:f>'Modelo Batch (cristalización)'!$A$8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(cristalización)'!$B$8:$P$8</c:f>
            </c:numRef>
          </c:yVal>
          <c:smooth val="1"/>
        </c:ser>
        <c:ser>
          <c:idx val="26"/>
          <c:order val="13"/>
          <c:tx>
            <c:strRef>
              <c:f>'Modelo Batch (cristalización)'!$A$9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(cristalización)'!$B$9:$P$9</c:f>
            </c:numRef>
          </c:yVal>
          <c:smooth val="1"/>
        </c:ser>
        <c:ser>
          <c:idx val="27"/>
          <c:order val="14"/>
          <c:tx>
            <c:strRef>
              <c:f>'Modelo Batch (cristalización)'!$A$10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(cristalización)'!$B$10:$P$10</c:f>
            </c:numRef>
          </c:yVal>
          <c:smooth val="1"/>
        </c:ser>
        <c:ser>
          <c:idx val="3"/>
          <c:order val="15"/>
          <c:tx>
            <c:strRef>
              <c:f>'Modelo Batch (cristalización)'!$A$11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(cristalización)'!$B$11:$P$11</c:f>
              <c:numCache>
                <c:ptCount val="15"/>
                <c:pt idx="0">
                  <c:v>4.623539828327965</c:v>
                </c:pt>
                <c:pt idx="1">
                  <c:v>4.477378047415433</c:v>
                </c:pt>
                <c:pt idx="2">
                  <c:v>3.9258023358523895</c:v>
                </c:pt>
                <c:pt idx="3">
                  <c:v>3.401939105290015</c:v>
                </c:pt>
                <c:pt idx="4">
                  <c:v>2.685284640171858</c:v>
                </c:pt>
                <c:pt idx="5">
                  <c:v>2.2180326050792947</c:v>
                </c:pt>
                <c:pt idx="6">
                  <c:v>1.8892877385225766</c:v>
                </c:pt>
                <c:pt idx="7">
                  <c:v>1.6454134101192925</c:v>
                </c:pt>
                <c:pt idx="8">
                  <c:v>1.4573010784027982</c:v>
                </c:pt>
                <c:pt idx="9">
                  <c:v>1.3077878768063822</c:v>
                </c:pt>
                <c:pt idx="10">
                  <c:v>1.1860989206499821</c:v>
                </c:pt>
                <c:pt idx="11">
                  <c:v>1.0851283164234171</c:v>
                </c:pt>
                <c:pt idx="12">
                  <c:v>1.0408264161744425</c:v>
                </c:pt>
                <c:pt idx="13">
                  <c:v>1.0079070306554923</c:v>
                </c:pt>
                <c:pt idx="14">
                  <c:v>1.000785115923442</c:v>
                </c:pt>
              </c:numCache>
            </c:numRef>
          </c:yVal>
          <c:smooth val="1"/>
        </c:ser>
        <c:ser>
          <c:idx val="4"/>
          <c:order val="16"/>
          <c:tx>
            <c:strRef>
              <c:f>'Modelo Batch (cristalización)'!$A$12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(cristalización)'!$B$12:$P$12</c:f>
              <c:numCache>
                <c:ptCount val="15"/>
                <c:pt idx="0">
                  <c:v>5.257330558864753</c:v>
                </c:pt>
                <c:pt idx="1">
                  <c:v>5.063137322410458</c:v>
                </c:pt>
                <c:pt idx="2">
                  <c:v>4.34914974122559</c:v>
                </c:pt>
                <c:pt idx="3">
                  <c:v>3.6974044220956883</c:v>
                </c:pt>
                <c:pt idx="4">
                  <c:v>2.844788347746927</c:v>
                </c:pt>
                <c:pt idx="5">
                  <c:v>2.311711128577373</c:v>
                </c:pt>
                <c:pt idx="6">
                  <c:v>1.9468888715832096</c:v>
                </c:pt>
                <c:pt idx="7">
                  <c:v>1.6815200941651252</c:v>
                </c:pt>
                <c:pt idx="8">
                  <c:v>1.4798153190481829</c:v>
                </c:pt>
                <c:pt idx="9">
                  <c:v>1.3213181469834308</c:v>
                </c:pt>
                <c:pt idx="10">
                  <c:v>1.1934883276841552</c:v>
                </c:pt>
                <c:pt idx="11">
                  <c:v>1.0882103292924457</c:v>
                </c:pt>
                <c:pt idx="12">
                  <c:v>1.042242071143444</c:v>
                </c:pt>
                <c:pt idx="13">
                  <c:v>1.008172244211579</c:v>
                </c:pt>
                <c:pt idx="14">
                  <c:v>1.000811257605415</c:v>
                </c:pt>
              </c:numCache>
            </c:numRef>
          </c:yVal>
          <c:smooth val="1"/>
        </c:ser>
        <c:ser>
          <c:idx val="5"/>
          <c:order val="17"/>
          <c:tx>
            <c:strRef>
              <c:f>'Modelo Batch (cristalización)'!$A$13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(cristalización)'!$B$13:$P$13</c:f>
              <c:numCache>
                <c:ptCount val="15"/>
                <c:pt idx="0">
                  <c:v>0.2330076275046863</c:v>
                </c:pt>
                <c:pt idx="1">
                  <c:v>0.23462887577574165</c:v>
                </c:pt>
                <c:pt idx="2">
                  <c:v>0.24211609466739295</c:v>
                </c:pt>
                <c:pt idx="3">
                  <c:v>0.25217500945656285</c:v>
                </c:pt>
                <c:pt idx="4">
                  <c:v>0.275027502750275</c:v>
                </c:pt>
                <c:pt idx="5">
                  <c:v>0.3024345985180704</c:v>
                </c:pt>
                <c:pt idx="6">
                  <c:v>0.33590863285186423</c:v>
                </c:pt>
                <c:pt idx="7">
                  <c:v>0.37771482530689326</c:v>
                </c:pt>
                <c:pt idx="8">
                  <c:v>0.43140638481449517</c:v>
                </c:pt>
                <c:pt idx="9">
                  <c:v>0.5028916268544127</c:v>
                </c:pt>
                <c:pt idx="10">
                  <c:v>0.6027727546714889</c:v>
                </c:pt>
                <c:pt idx="11">
                  <c:v>0.7521624670928921</c:v>
                </c:pt>
                <c:pt idx="12">
                  <c:v>0.8585533376260999</c:v>
                </c:pt>
                <c:pt idx="13">
                  <c:v>0.9681010697516821</c:v>
                </c:pt>
                <c:pt idx="14">
                  <c:v>0.9967158213685905</c:v>
                </c:pt>
              </c:numCache>
            </c:numRef>
          </c:yVal>
          <c:smooth val="1"/>
        </c:ser>
        <c:ser>
          <c:idx val="6"/>
          <c:order val="18"/>
          <c:tx>
            <c:strRef>
              <c:f>'Modelo Batch (cristalización)'!$A$14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7"/>
          <c:order val="19"/>
          <c:tx>
            <c:strRef>
              <c:f>'Modelo Batch (cristalización)'!$A$15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8"/>
          <c:order val="20"/>
          <c:tx>
            <c:strRef>
              <c:f>'Modelo Batch (cristalización)'!$A$16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9"/>
          <c:order val="21"/>
          <c:tx>
            <c:strRef>
              <c:f>'Modelo Batch (cristalización)'!$A$17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0"/>
          <c:order val="22"/>
          <c:tx>
            <c:strRef>
              <c:f>'Modelo Batch (cristalización)'!$A$18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(cristalización)'!$B$18:$P$18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23"/>
          <c:tx>
            <c:strRef>
              <c:f>'Modelo Batch (cristalización)'!$A$19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(cristalización)'!$B$19:$P$19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24"/>
          <c:tx>
            <c:strRef>
              <c:f>'Modelo Batch (cristalización)'!$A$20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25"/>
          <c:tx>
            <c:strRef>
              <c:f>'Modelo Batch (cristalización)'!$A$21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26"/>
          <c:tx>
            <c:strRef>
              <c:f>'Modelo Batch (cristalización)'!$A$22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27"/>
          <c:tx>
            <c:strRef>
              <c:f>'Modelo Batch (cristalización)'!$A$23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3959913"/>
        <c:axId val="35639218"/>
      </c:scatterChart>
      <c:valAx>
        <c:axId val="395991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39218"/>
        <c:crossesAt val="1E-07"/>
        <c:crossBetween val="midCat"/>
        <c:dispUnits/>
        <c:majorUnit val="0.1"/>
      </c:valAx>
      <c:valAx>
        <c:axId val="356392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CL/CLo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95991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Cristalización tipo batch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5"/>
          <c:y val="0.122"/>
          <c:w val="0.55825"/>
          <c:h val="0.64075"/>
        </c:manualLayout>
      </c:layout>
      <c:scatterChart>
        <c:scatterStyle val="smoothMarker"/>
        <c:varyColors val="0"/>
        <c:ser>
          <c:idx val="20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4"/>
          <c:order val="4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5"/>
          <c:order val="5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6"/>
          <c:order val="6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7"/>
          <c:order val="7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8"/>
          <c:order val="8"/>
          <c:tx>
            <c:strRef>
              <c:f>'Modelo Batch (cristalización)'!$A$7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(cristalización)'!$B$7:$P$7</c:f>
            </c:numRef>
          </c:yVal>
          <c:smooth val="1"/>
        </c:ser>
        <c:ser>
          <c:idx val="29"/>
          <c:order val="9"/>
          <c:tx>
            <c:strRef>
              <c:f>'Modelo Batch (cristalización)'!$A$8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(cristalización)'!$B$8:$P$8</c:f>
            </c:numRef>
          </c:yVal>
          <c:smooth val="1"/>
        </c:ser>
        <c:ser>
          <c:idx val="30"/>
          <c:order val="10"/>
          <c:tx>
            <c:strRef>
              <c:f>'Modelo Batch (cristalización)'!$A$9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(cristalización)'!$B$9:$P$9</c:f>
            </c:numRef>
          </c:yVal>
          <c:smooth val="1"/>
        </c:ser>
        <c:ser>
          <c:idx val="31"/>
          <c:order val="11"/>
          <c:tx>
            <c:strRef>
              <c:f>'Modelo Batch (cristalización)'!$A$10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(cristalización)'!$B$10:$P$10</c:f>
            </c:numRef>
          </c:yVal>
          <c:smooth val="1"/>
        </c:ser>
        <c:ser>
          <c:idx val="0"/>
          <c:order val="12"/>
          <c:tx>
            <c:strRef>
              <c:f>'Modelo Batch (cristalización)'!$A$27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(cristalización)'!$B$27:$P$27</c:f>
              <c:numCache>
                <c:ptCount val="15"/>
                <c:pt idx="0">
                  <c:v>0.9574186009149247</c:v>
                </c:pt>
                <c:pt idx="1">
                  <c:v>0.6921602387150183</c:v>
                </c:pt>
                <c:pt idx="2">
                  <c:v>0.31019671183021696</c:v>
                </c:pt>
                <c:pt idx="3">
                  <c:v>0.18356971725755689</c:v>
                </c:pt>
                <c:pt idx="4">
                  <c:v>0.10106070076105737</c:v>
                </c:pt>
                <c:pt idx="5">
                  <c:v>0.06972253664475749</c:v>
                </c:pt>
                <c:pt idx="6">
                  <c:v>0.05321955304288058</c:v>
                </c:pt>
                <c:pt idx="7">
                  <c:v>0.04303368917504085</c:v>
                </c:pt>
                <c:pt idx="8">
                  <c:v>0.036120473853310464</c:v>
                </c:pt>
                <c:pt idx="9">
                  <c:v>0.031120992588420274</c:v>
                </c:pt>
                <c:pt idx="10">
                  <c:v>0.027337213667860932</c:v>
                </c:pt>
                <c:pt idx="11">
                  <c:v>0.02437378006404352</c:v>
                </c:pt>
                <c:pt idx="12">
                  <c:v>0.023120609357906295</c:v>
                </c:pt>
                <c:pt idx="13">
                  <c:v>0.022207188524488348</c:v>
                </c:pt>
                <c:pt idx="14">
                  <c:v>0.02201152749400441</c:v>
                </c:pt>
              </c:numCache>
            </c:numRef>
          </c:yVal>
          <c:smooth val="1"/>
        </c:ser>
        <c:ser>
          <c:idx val="1"/>
          <c:order val="13"/>
          <c:tx>
            <c:strRef>
              <c:f>'Modelo Batch (cristalización)'!$A$28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(cristalización)'!$B$28:$P$28</c:f>
              <c:numCache>
                <c:ptCount val="15"/>
                <c:pt idx="0">
                  <c:v>0.9808788429187715</c:v>
                </c:pt>
                <c:pt idx="1">
                  <c:v>0.8368627807443525</c:v>
                </c:pt>
                <c:pt idx="2">
                  <c:v>0.5064072793127515</c:v>
                </c:pt>
                <c:pt idx="3">
                  <c:v>0.3390531249240006</c:v>
                </c:pt>
                <c:pt idx="4">
                  <c:v>0.20413243193493869</c:v>
                </c:pt>
                <c:pt idx="5">
                  <c:v>0.1460243927620741</c:v>
                </c:pt>
                <c:pt idx="6">
                  <c:v>0.11366786480524231</c:v>
                </c:pt>
                <c:pt idx="7">
                  <c:v>0.09304964268517682</c:v>
                </c:pt>
                <c:pt idx="8">
                  <c:v>0.07876284466310907</c:v>
                </c:pt>
                <c:pt idx="9">
                  <c:v>0.06827927686515631</c:v>
                </c:pt>
                <c:pt idx="10">
                  <c:v>0.06025866955476877</c:v>
                </c:pt>
                <c:pt idx="11">
                  <c:v>0.05392430704861808</c:v>
                </c:pt>
                <c:pt idx="12">
                  <c:v>0.05123158708989205</c:v>
                </c:pt>
                <c:pt idx="13">
                  <c:v>0.04926359780550587</c:v>
                </c:pt>
                <c:pt idx="14">
                  <c:v>0.048841458239284506</c:v>
                </c:pt>
              </c:numCache>
            </c:numRef>
          </c:yVal>
          <c:smooth val="1"/>
        </c:ser>
        <c:ser>
          <c:idx val="2"/>
          <c:order val="14"/>
          <c:tx>
            <c:strRef>
              <c:f>'Modelo Batch (cristalización)'!$A$29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(cristalización)'!$B$29:$P$29</c:f>
              <c:numCache>
                <c:ptCount val="15"/>
                <c:pt idx="0">
                  <c:v>0.996222754835165</c:v>
                </c:pt>
                <c:pt idx="1">
                  <c:v>0.963469413193114</c:v>
                </c:pt>
                <c:pt idx="2">
                  <c:v>0.8406339999597205</c:v>
                </c:pt>
                <c:pt idx="3">
                  <c:v>0.7250807768474447</c:v>
                </c:pt>
                <c:pt idx="4">
                  <c:v>0.5687268367124482</c:v>
                </c:pt>
                <c:pt idx="5">
                  <c:v>0.4678428119886122</c:v>
                </c:pt>
                <c:pt idx="6">
                  <c:v>0.3973572978942158</c:v>
                </c:pt>
                <c:pt idx="7">
                  <c:v>0.34532969305865807</c:v>
                </c:pt>
                <c:pt idx="8">
                  <c:v>0.3053490958038275</c:v>
                </c:pt>
                <c:pt idx="9">
                  <c:v>0.2736654384285546</c:v>
                </c:pt>
                <c:pt idx="10">
                  <c:v>0.24793879345165967</c:v>
                </c:pt>
                <c:pt idx="11">
                  <c:v>0.22663350961590673</c:v>
                </c:pt>
                <c:pt idx="12">
                  <c:v>0.21729737046234263</c:v>
                </c:pt>
                <c:pt idx="13">
                  <c:v>0.21036461520007826</c:v>
                </c:pt>
                <c:pt idx="14">
                  <c:v>0.20886527509218047</c:v>
                </c:pt>
              </c:numCache>
            </c:numRef>
          </c:yVal>
          <c:smooth val="1"/>
        </c:ser>
        <c:ser>
          <c:idx val="3"/>
          <c:order val="15"/>
          <c:tx>
            <c:strRef>
              <c:f>'Modelo Batch (cristalización)'!$A$30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(cristalización)'!$B$30:$P$30</c:f>
              <c:numCache>
                <c:ptCount val="15"/>
                <c:pt idx="0">
                  <c:v>0.9883543981391698</c:v>
                </c:pt>
                <c:pt idx="1">
                  <c:v>0.8945918531876768</c:v>
                </c:pt>
                <c:pt idx="2">
                  <c:v>0.6292707843160913</c:v>
                </c:pt>
                <c:pt idx="3">
                  <c:v>0.4590773853186782</c:v>
                </c:pt>
                <c:pt idx="4">
                  <c:v>0.29792371203119755</c:v>
                </c:pt>
                <c:pt idx="5">
                  <c:v>0.22051465634610343</c:v>
                </c:pt>
                <c:pt idx="6">
                  <c:v>0.1750354635318545</c:v>
                </c:pt>
                <c:pt idx="7">
                  <c:v>0.1451081865650186</c:v>
                </c:pt>
                <c:pt idx="8">
                  <c:v>0.1239204678659004</c:v>
                </c:pt>
                <c:pt idx="9">
                  <c:v>0.10813179279278035</c:v>
                </c:pt>
                <c:pt idx="10">
                  <c:v>0.09591170679436911</c:v>
                </c:pt>
                <c:pt idx="11">
                  <c:v>0.08617318574215457</c:v>
                </c:pt>
                <c:pt idx="12">
                  <c:v>0.08200970425453515</c:v>
                </c:pt>
                <c:pt idx="13">
                  <c:v>0.07895780939970364</c:v>
                </c:pt>
                <c:pt idx="14">
                  <c:v>0.07830217659732211</c:v>
                </c:pt>
              </c:numCache>
            </c:numRef>
          </c:yVal>
          <c:smooth val="1"/>
        </c:ser>
        <c:ser>
          <c:idx val="4"/>
          <c:order val="16"/>
          <c:tx>
            <c:strRef>
              <c:f>'Modelo Batch (cristalización)'!$A$31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(cristalización)'!$B$31:$P$31</c:f>
              <c:numCache>
                <c:ptCount val="15"/>
                <c:pt idx="0">
                  <c:v>0.9925688326647554</c:v>
                </c:pt>
                <c:pt idx="1">
                  <c:v>0.9303467699209722</c:v>
                </c:pt>
                <c:pt idx="2">
                  <c:v>0.7276219058469727</c:v>
                </c:pt>
                <c:pt idx="3">
                  <c:v>0.5718598183909497</c:v>
                </c:pt>
                <c:pt idx="4">
                  <c:v>0.40042274963977925</c:v>
                </c:pt>
                <c:pt idx="5">
                  <c:v>0.30806759028553055</c:v>
                </c:pt>
                <c:pt idx="6">
                  <c:v>0.2503303604434266</c:v>
                </c:pt>
                <c:pt idx="7">
                  <c:v>0.2108191764400669</c:v>
                </c:pt>
                <c:pt idx="8">
                  <c:v>0.18208031746227973</c:v>
                </c:pt>
                <c:pt idx="9">
                  <c:v>0.16023683992226823</c:v>
                </c:pt>
                <c:pt idx="10">
                  <c:v>0.14307292918843179</c:v>
                </c:pt>
                <c:pt idx="11">
                  <c:v>0.12923031028216145</c:v>
                </c:pt>
                <c:pt idx="12">
                  <c:v>0.12326712812071244</c:v>
                </c:pt>
                <c:pt idx="13">
                  <c:v>0.11887871233661997</c:v>
                </c:pt>
                <c:pt idx="14">
                  <c:v>0.11793403787018795</c:v>
                </c:pt>
              </c:numCache>
            </c:numRef>
          </c:yVal>
          <c:smooth val="1"/>
        </c:ser>
        <c:ser>
          <c:idx val="5"/>
          <c:order val="17"/>
          <c:tx>
            <c:strRef>
              <c:f>'Modelo Batch (cristalización)'!$A$32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(cristalización)'!$B$32:$P$32</c:f>
              <c:numCache>
                <c:ptCount val="15"/>
                <c:pt idx="0">
                  <c:v>0.9942417171507911</c:v>
                </c:pt>
                <c:pt idx="1">
                  <c:v>0.9452543404405024</c:v>
                </c:pt>
                <c:pt idx="2">
                  <c:v>0.775445285920433</c:v>
                </c:pt>
                <c:pt idx="3">
                  <c:v>0.633246744310069</c:v>
                </c:pt>
                <c:pt idx="4">
                  <c:v>0.46332192125667104</c:v>
                </c:pt>
                <c:pt idx="5">
                  <c:v>0.3652981630891066</c:v>
                </c:pt>
                <c:pt idx="6">
                  <c:v>0.30150877250462793</c:v>
                </c:pt>
                <c:pt idx="7">
                  <c:v>0.2566856106830306</c:v>
                </c:pt>
                <c:pt idx="8">
                  <c:v>0.22346470459678008</c:v>
                </c:pt>
                <c:pt idx="9">
                  <c:v>0.19785748456002109</c:v>
                </c:pt>
                <c:pt idx="10">
                  <c:v>0.17751564896171912</c:v>
                </c:pt>
                <c:pt idx="11">
                  <c:v>0.16096658664252825</c:v>
                </c:pt>
                <c:pt idx="12">
                  <c:v>0.15379762305167743</c:v>
                </c:pt>
                <c:pt idx="13">
                  <c:v>0.1485064032039621</c:v>
                </c:pt>
                <c:pt idx="14">
                  <c:v>0.1473656675466571</c:v>
                </c:pt>
              </c:numCache>
            </c:numRef>
          </c:yVal>
          <c:smooth val="1"/>
        </c:ser>
        <c:ser>
          <c:idx val="6"/>
          <c:order val="18"/>
          <c:tx>
            <c:strRef>
              <c:f>'Modelo Batch (cristalización)'!$A$33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(cristalización)'!$B$33:$P$33</c:f>
              <c:numCache>
                <c:ptCount val="15"/>
                <c:pt idx="0">
                  <c:v>0.9941863229821245</c:v>
                </c:pt>
                <c:pt idx="1">
                  <c:v>0.944753877818905</c:v>
                </c:pt>
                <c:pt idx="2">
                  <c:v>0.7737640293906877</c:v>
                </c:pt>
                <c:pt idx="3">
                  <c:v>0.6310074471279838</c:v>
                </c:pt>
                <c:pt idx="4">
                  <c:v>0.46092832704180187</c:v>
                </c:pt>
                <c:pt idx="5">
                  <c:v>0.36306838593869845</c:v>
                </c:pt>
                <c:pt idx="6">
                  <c:v>0.2994846407353252</c:v>
                </c:pt>
                <c:pt idx="7">
                  <c:v>0.2548526004877687</c:v>
                </c:pt>
                <c:pt idx="8">
                  <c:v>0.22179813916472008</c:v>
                </c:pt>
                <c:pt idx="9">
                  <c:v>0.19633360916523768</c:v>
                </c:pt>
                <c:pt idx="10">
                  <c:v>0.1761140463117171</c:v>
                </c:pt>
                <c:pt idx="11">
                  <c:v>0.1596702833522942</c:v>
                </c:pt>
                <c:pt idx="12">
                  <c:v>0.15254855639823076</c:v>
                </c:pt>
                <c:pt idx="13">
                  <c:v>0.14729282920895426</c:v>
                </c:pt>
                <c:pt idx="14">
                  <c:v>0.14615981536672965</c:v>
                </c:pt>
              </c:numCache>
            </c:numRef>
          </c:yVal>
          <c:smooth val="1"/>
        </c:ser>
        <c:ser>
          <c:idx val="7"/>
          <c:order val="19"/>
          <c:tx>
            <c:strRef>
              <c:f>'Modelo Batch (cristalización)'!$A$34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(cristalización)'!$B$34:$P$34</c:f>
              <c:numCache>
                <c:ptCount val="15"/>
                <c:pt idx="0">
                  <c:v>0.9963728330046767</c:v>
                </c:pt>
                <c:pt idx="1">
                  <c:v>0.964874969218026</c:v>
                </c:pt>
                <c:pt idx="2">
                  <c:v>0.84601040337619</c:v>
                </c:pt>
                <c:pt idx="3">
                  <c:v>0.7331178771899983</c:v>
                </c:pt>
                <c:pt idx="4">
                  <c:v>0.5786788399570354</c:v>
                </c:pt>
                <c:pt idx="5">
                  <c:v>0.4779860263945881</c:v>
                </c:pt>
                <c:pt idx="6">
                  <c:v>0.40714150765161533</c:v>
                </c:pt>
                <c:pt idx="7">
                  <c:v>0.35458658988070757</c:v>
                </c:pt>
                <c:pt idx="8">
                  <c:v>0.31404838239580307</c:v>
                </c:pt>
                <c:pt idx="9">
                  <c:v>0.28182828745177535</c:v>
                </c:pt>
                <c:pt idx="10">
                  <c:v>0.25560431740007117</c:v>
                </c:pt>
                <c:pt idx="11">
                  <c:v>0.2338451521892464</c:v>
                </c:pt>
                <c:pt idx="12">
                  <c:v>0.2242980926855924</c:v>
                </c:pt>
                <c:pt idx="13">
                  <c:v>0.2172039651062586</c:v>
                </c:pt>
                <c:pt idx="14">
                  <c:v>0.21566919248150176</c:v>
                </c:pt>
              </c:numCache>
            </c:numRef>
          </c:yVal>
          <c:smooth val="1"/>
        </c:ser>
        <c:ser>
          <c:idx val="8"/>
          <c:order val="20"/>
          <c:tx>
            <c:strRef>
              <c:f>'Modelo Batch (cristalización)'!$A$35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(cristalización)'!$B$35:$P$35</c:f>
              <c:numCache>
                <c:ptCount val="15"/>
                <c:pt idx="0">
                  <c:v>0.9957384078489843</c:v>
                </c:pt>
                <c:pt idx="1">
                  <c:v>0.9589582088645409</c:v>
                </c:pt>
                <c:pt idx="2">
                  <c:v>0.8237289609881268</c:v>
                </c:pt>
                <c:pt idx="3">
                  <c:v>0.7002883975449234</c:v>
                </c:pt>
                <c:pt idx="4">
                  <c:v>0.538802913063268</c:v>
                </c:pt>
                <c:pt idx="5">
                  <c:v>0.4378380877525545</c:v>
                </c:pt>
                <c:pt idx="6">
                  <c:v>0.36874075227785996</c:v>
                </c:pt>
                <c:pt idx="7">
                  <c:v>0.31847990583487473</c:v>
                </c:pt>
                <c:pt idx="8">
                  <c:v>0.28027702142772587</c:v>
                </c:pt>
                <c:pt idx="9">
                  <c:v>0.2502576570386618</c:v>
                </c:pt>
                <c:pt idx="10">
                  <c:v>0.226046689263379</c:v>
                </c:pt>
                <c:pt idx="11">
                  <c:v>0.20610703636798922</c:v>
                </c:pt>
                <c:pt idx="12">
                  <c:v>0.19740064827456827</c:v>
                </c:pt>
                <c:pt idx="13">
                  <c:v>0.1909478230536731</c:v>
                </c:pt>
                <c:pt idx="14">
                  <c:v>0.1895536521904656</c:v>
                </c:pt>
              </c:numCache>
            </c:numRef>
          </c:yVal>
          <c:smooth val="1"/>
        </c:ser>
        <c:ser>
          <c:idx val="9"/>
          <c:order val="21"/>
          <c:tx>
            <c:strRef>
              <c:f>'Modelo Batch (cristalización)'!$A$36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(cristalización)'!$B$36:$P$36</c:f>
              <c:numCache>
                <c:ptCount val="15"/>
                <c:pt idx="0">
                  <c:v>1.000767760132628</c:v>
                </c:pt>
                <c:pt idx="1">
                  <c:v>1.0077310214568105</c:v>
                </c:pt>
                <c:pt idx="2">
                  <c:v>1.0398886265964529</c:v>
                </c:pt>
                <c:pt idx="3">
                  <c:v>1.0830916656159375</c:v>
                </c:pt>
                <c:pt idx="4">
                  <c:v>1.1812431243124313</c:v>
                </c:pt>
                <c:pt idx="5">
                  <c:v>1.2989566006351125</c:v>
                </c:pt>
                <c:pt idx="6">
                  <c:v>1.4427275780987572</c:v>
                </c:pt>
                <c:pt idx="7">
                  <c:v>1.6222851746931068</c:v>
                </c:pt>
                <c:pt idx="8">
                  <c:v>1.852890422778257</c:v>
                </c:pt>
                <c:pt idx="9">
                  <c:v>2.159919537339703</c:v>
                </c:pt>
                <c:pt idx="10">
                  <c:v>2.5889089813140456</c:v>
                </c:pt>
                <c:pt idx="11">
                  <c:v>3.230537796163972</c:v>
                </c:pt>
                <c:pt idx="12">
                  <c:v>3.6874865851040997</c:v>
                </c:pt>
                <c:pt idx="13">
                  <c:v>4.157994094583475</c:v>
                </c:pt>
                <c:pt idx="14">
                  <c:v>4.280894452778097</c:v>
                </c:pt>
              </c:numCache>
            </c:numRef>
          </c:yVal>
          <c:smooth val="1"/>
        </c:ser>
        <c:ser>
          <c:idx val="10"/>
          <c:order val="22"/>
          <c:tx>
            <c:strRef>
              <c:f>'Modelo Batch (cristalización)'!$A$37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(cristalización)'!$B$37:$P$37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23"/>
          <c:tx>
            <c:strRef>
              <c:f>'Modelo Batch (cristalización)'!$A$38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(cristalización)'!$B$38:$P$38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24"/>
          <c:tx>
            <c:strRef>
              <c:f>'Modelo Batch (cristalización)'!$A$39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25"/>
          <c:tx>
            <c:strRef>
              <c:f>'Modelo Batch (cristalización)'!$A$40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(cristalización)'!$B$40:$P$40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26"/>
          <c:tx>
            <c:strRef>
              <c:f>'Modelo Batch (cristalización)'!$A$41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(cristalización)'!$B$41:$P$41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27"/>
          <c:tx>
            <c:strRef>
              <c:f>'Modelo Batch (cristalización)'!$A$42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(cristalización)'!$B$42:$P$42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6"/>
          <c:order val="28"/>
          <c:tx>
            <c:strRef>
              <c:f>'Modelo Batch (cristalización)'!$A$43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(cristalización)'!$B$43:$P$43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7"/>
          <c:order val="29"/>
          <c:tx>
            <c:strRef>
              <c:f>'Modelo Batch (cristalización)'!$A$44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(cristalización)'!$B$44:$P$44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8"/>
          <c:order val="30"/>
          <c:tx>
            <c:strRef>
              <c:f>'Modelo Batch (cristalización)'!$A$45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(cristalización)'!$B$45:$P$45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9"/>
          <c:order val="31"/>
          <c:tx>
            <c:strRef>
              <c:f>'Modelo Batch (cristalización)'!$A$46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(cristalización)'!$B$46:$P$46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52317507"/>
        <c:axId val="1095516"/>
      </c:scatterChart>
      <c:valAx>
        <c:axId val="5231750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516"/>
        <c:crossesAt val="1E-07"/>
        <c:crossBetween val="midCat"/>
        <c:dispUnits/>
        <c:majorUnit val="0.1"/>
      </c:valAx>
      <c:valAx>
        <c:axId val="10955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CS/CLo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231750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Cristalización fraccional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25"/>
          <c:y val="0.12175"/>
          <c:w val="0.56275"/>
          <c:h val="0.64175"/>
        </c:manualLayout>
      </c:layout>
      <c:scatterChart>
        <c:scatterStyle val="smoothMarker"/>
        <c:varyColors val="0"/>
        <c:ser>
          <c:idx val="16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17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18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19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0"/>
          <c:order val="4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5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6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7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4"/>
          <c:order val="8"/>
          <c:tx>
            <c:strRef>
              <c:f>'Modelo Batch (cristalización)'!$A$7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(cristalización)'!$B$7:$P$7</c:f>
            </c:numRef>
          </c:yVal>
          <c:smooth val="1"/>
        </c:ser>
        <c:ser>
          <c:idx val="25"/>
          <c:order val="9"/>
          <c:tx>
            <c:strRef>
              <c:f>'Modelo Batch (cristalización)'!$A$8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(cristalización)'!$B$8:$P$8</c:f>
            </c:numRef>
          </c:yVal>
          <c:smooth val="1"/>
        </c:ser>
        <c:ser>
          <c:idx val="26"/>
          <c:order val="10"/>
          <c:tx>
            <c:strRef>
              <c:f>'Modelo Batch (cristalización)'!$A$9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(cristalización)'!$B$9:$P$9</c:f>
            </c:numRef>
          </c:yVal>
          <c:smooth val="1"/>
        </c:ser>
        <c:ser>
          <c:idx val="27"/>
          <c:order val="11"/>
          <c:tx>
            <c:strRef>
              <c:f>'Modelo Batch (cristalización)'!$A$10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(cristalización)'!$B$10:$P$10</c:f>
            </c:numRef>
          </c:yVal>
          <c:smooth val="1"/>
        </c:ser>
        <c:ser>
          <c:idx val="0"/>
          <c:order val="12"/>
          <c:tx>
            <c:strRef>
              <c:f>'Cristalización fraccional'!$A$4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fraccional'!$B$4:$P$4</c:f>
              <c:numCache>
                <c:ptCount val="15"/>
                <c:pt idx="0">
                  <c:v>859.0728621068026</c:v>
                </c:pt>
                <c:pt idx="1">
                  <c:v>90.36910892766778</c:v>
                </c:pt>
                <c:pt idx="2">
                  <c:v>18.72493617510844</c:v>
                </c:pt>
                <c:pt idx="3">
                  <c:v>9.506266823925557</c:v>
                </c:pt>
                <c:pt idx="4">
                  <c:v>4.82613708706777</c:v>
                </c:pt>
                <c:pt idx="5">
                  <c:v>3.2462401261041114</c:v>
                </c:pt>
                <c:pt idx="6">
                  <c:v>2.450131015105764</c:v>
                </c:pt>
                <c:pt idx="7">
                  <c:v>1.969746538986382</c:v>
                </c:pt>
                <c:pt idx="8">
                  <c:v>1.6480496662147222</c:v>
                </c:pt>
                <c:pt idx="9">
                  <c:v>1.4174105660866627</c:v>
                </c:pt>
                <c:pt idx="10">
                  <c:v>1.243881365755101</c:v>
                </c:pt>
                <c:pt idx="11">
                  <c:v>1.1085397823892338</c:v>
                </c:pt>
                <c:pt idx="12">
                  <c:v>1.051444943516971</c:v>
                </c:pt>
                <c:pt idx="13">
                  <c:v>1.0098777954897011</c:v>
                </c:pt>
                <c:pt idx="14">
                  <c:v>1.0009789782179026</c:v>
                </c:pt>
              </c:numCache>
            </c:numRef>
          </c:yVal>
          <c:smooth val="1"/>
        </c:ser>
        <c:ser>
          <c:idx val="1"/>
          <c:order val="13"/>
          <c:tx>
            <c:strRef>
              <c:f>'Cristalización fraccional'!$A$5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fraccional'!$B$5:$P$5</c:f>
              <c:numCache>
                <c:ptCount val="15"/>
                <c:pt idx="0">
                  <c:v>713.8632091376312</c:v>
                </c:pt>
                <c:pt idx="1">
                  <c:v>79.87483977611089</c:v>
                </c:pt>
                <c:pt idx="2">
                  <c:v>17.280099427505494</c:v>
                </c:pt>
                <c:pt idx="3">
                  <c:v>8.937272502061846</c:v>
                </c:pt>
                <c:pt idx="4">
                  <c:v>4.622359964490165</c:v>
                </c:pt>
                <c:pt idx="5">
                  <c:v>3.143148332744258</c:v>
                </c:pt>
                <c:pt idx="6">
                  <c:v>2.3906859320214635</c:v>
                </c:pt>
                <c:pt idx="7">
                  <c:v>1.9334869137669168</c:v>
                </c:pt>
                <c:pt idx="8">
                  <c:v>1.6256372413820053</c:v>
                </c:pt>
                <c:pt idx="9">
                  <c:v>1.4039237430326426</c:v>
                </c:pt>
                <c:pt idx="10">
                  <c:v>1.2364634665997343</c:v>
                </c:pt>
                <c:pt idx="11">
                  <c:v>1.1054134736692671</c:v>
                </c:pt>
                <c:pt idx="12">
                  <c:v>1.0500002876144412</c:v>
                </c:pt>
                <c:pt idx="13">
                  <c:v>1.0096057718095595</c:v>
                </c:pt>
                <c:pt idx="14">
                  <c:v>1.0009521339117828</c:v>
                </c:pt>
              </c:numCache>
            </c:numRef>
          </c:yVal>
          <c:smooth val="1"/>
        </c:ser>
        <c:ser>
          <c:idx val="2"/>
          <c:order val="14"/>
          <c:tx>
            <c:strRef>
              <c:f>'Cristalización fraccional'!$A$6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fraccional'!$B$6:$P$6</c:f>
              <c:numCache>
                <c:ptCount val="15"/>
                <c:pt idx="0">
                  <c:v>236.5374987057604</c:v>
                </c:pt>
                <c:pt idx="1">
                  <c:v>38.24723110239296</c:v>
                </c:pt>
                <c:pt idx="2">
                  <c:v>10.702987927676059</c:v>
                </c:pt>
                <c:pt idx="3">
                  <c:v>6.184434582271278</c:v>
                </c:pt>
                <c:pt idx="4">
                  <c:v>3.5735096928860637</c:v>
                </c:pt>
                <c:pt idx="5">
                  <c:v>2.592710050114919</c:v>
                </c:pt>
                <c:pt idx="6">
                  <c:v>2.0648567553383006</c:v>
                </c:pt>
                <c:pt idx="7">
                  <c:v>1.7306332188164744</c:v>
                </c:pt>
                <c:pt idx="8">
                  <c:v>1.4981279810912171</c:v>
                </c:pt>
                <c:pt idx="9">
                  <c:v>1.3260928118112891</c:v>
                </c:pt>
                <c:pt idx="10">
                  <c:v>1.193122108652457</c:v>
                </c:pt>
                <c:pt idx="11">
                  <c:v>1.086945833857967</c:v>
                </c:pt>
                <c:pt idx="12">
                  <c:v>1.0414233506390227</c:v>
                </c:pt>
                <c:pt idx="13">
                  <c:v>1.0079845385191737</c:v>
                </c:pt>
                <c:pt idx="14">
                  <c:v>1.0007920093878946</c:v>
                </c:pt>
              </c:numCache>
            </c:numRef>
          </c:yVal>
          <c:smooth val="1"/>
        </c:ser>
        <c:ser>
          <c:idx val="28"/>
          <c:order val="15"/>
          <c:tx>
            <c:strRef>
              <c:f>'Cristalización fraccional'!$A$7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fraccional'!$B$7:$P$7</c:f>
            </c:numRef>
          </c:yVal>
          <c:smooth val="1"/>
        </c:ser>
        <c:ser>
          <c:idx val="29"/>
          <c:order val="16"/>
          <c:tx>
            <c:strRef>
              <c:f>'Cristalización fraccional'!$A$8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fraccional'!$B$8:$P$8</c:f>
            </c:numRef>
          </c:yVal>
          <c:smooth val="1"/>
        </c:ser>
        <c:ser>
          <c:idx val="30"/>
          <c:order val="17"/>
          <c:tx>
            <c:strRef>
              <c:f>'Cristalización fraccional'!$A$9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fraccional'!$B$9:$P$9</c:f>
            </c:numRef>
          </c:yVal>
          <c:smooth val="1"/>
        </c:ser>
        <c:ser>
          <c:idx val="31"/>
          <c:order val="18"/>
          <c:tx>
            <c:strRef>
              <c:f>'Cristalización fraccional'!$A$10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fraccional'!$B$10:$P$10</c:f>
            </c:numRef>
          </c:yVal>
          <c:smooth val="1"/>
        </c:ser>
        <c:ser>
          <c:idx val="3"/>
          <c:order val="19"/>
          <c:tx>
            <c:strRef>
              <c:f>'Cristalización fraccional'!$A$11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fraccional'!$B$11:$P$11</c:f>
              <c:numCache>
                <c:ptCount val="15"/>
                <c:pt idx="0">
                  <c:v>225.6835995497225</c:v>
                </c:pt>
                <c:pt idx="1">
                  <c:v>37.06807217825761</c:v>
                </c:pt>
                <c:pt idx="2">
                  <c:v>10.487163323196807</c:v>
                </c:pt>
                <c:pt idx="3">
                  <c:v>6.08835545761395</c:v>
                </c:pt>
                <c:pt idx="4">
                  <c:v>3.5346137974475735</c:v>
                </c:pt>
                <c:pt idx="5">
                  <c:v>2.571570148290334</c:v>
                </c:pt>
                <c:pt idx="6">
                  <c:v>2.0520310918250826</c:v>
                </c:pt>
                <c:pt idx="7">
                  <c:v>1.722495244603666</c:v>
                </c:pt>
                <c:pt idx="8">
                  <c:v>1.4929330901473892</c:v>
                </c:pt>
                <c:pt idx="9">
                  <c:v>1.3228804173008737</c:v>
                </c:pt>
                <c:pt idx="10">
                  <c:v>1.19131306646785</c:v>
                </c:pt>
                <c:pt idx="11">
                  <c:v>1.0861673687773836</c:v>
                </c:pt>
                <c:pt idx="12">
                  <c:v>1.0410601713455134</c:v>
                </c:pt>
                <c:pt idx="13">
                  <c:v>1.0079156529076991</c:v>
                </c:pt>
                <c:pt idx="14">
                  <c:v>1.0007852006204292</c:v>
                </c:pt>
              </c:numCache>
            </c:numRef>
          </c:yVal>
          <c:smooth val="1"/>
        </c:ser>
        <c:ser>
          <c:idx val="4"/>
          <c:order val="20"/>
          <c:tx>
            <c:strRef>
              <c:f>'Cristalización fraccional'!$A$12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fraccional'!$B$12:$P$12</c:f>
              <c:numCache>
                <c:ptCount val="15"/>
                <c:pt idx="0">
                  <c:v>270.27134319428137</c:v>
                </c:pt>
                <c:pt idx="1">
                  <c:v>41.80228289540327</c:v>
                </c:pt>
                <c:pt idx="2">
                  <c:v>11.340048565278549</c:v>
                </c:pt>
                <c:pt idx="3">
                  <c:v>6.465468497750433</c:v>
                </c:pt>
                <c:pt idx="4">
                  <c:v>3.686252545989554</c:v>
                </c:pt>
                <c:pt idx="5">
                  <c:v>2.6536614223585144</c:v>
                </c:pt>
                <c:pt idx="6">
                  <c:v>2.1016973228687723</c:v>
                </c:pt>
                <c:pt idx="7">
                  <c:v>1.7539407344145528</c:v>
                </c:pt>
                <c:pt idx="8">
                  <c:v>1.5129709746117952</c:v>
                </c:pt>
                <c:pt idx="9">
                  <c:v>1.3352528965863284</c:v>
                </c:pt>
                <c:pt idx="10">
                  <c:v>1.198271573053064</c:v>
                </c:pt>
                <c:pt idx="11">
                  <c:v>1.0891583412654386</c:v>
                </c:pt>
                <c:pt idx="12">
                  <c:v>1.0424548291823061</c:v>
                </c:pt>
                <c:pt idx="13">
                  <c:v>1.0081800777378185</c:v>
                </c:pt>
                <c:pt idx="14">
                  <c:v>1.0008113345243421</c:v>
                </c:pt>
              </c:numCache>
            </c:numRef>
          </c:yVal>
          <c:smooth val="1"/>
        </c:ser>
        <c:ser>
          <c:idx val="5"/>
          <c:order val="21"/>
          <c:tx>
            <c:strRef>
              <c:f>'Cristalización fraccional'!$A$13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fraccional'!$B$13:$P$13</c:f>
              <c:numCache>
                <c:ptCount val="15"/>
                <c:pt idx="0">
                  <c:v>1.303166778452293E-10</c:v>
                </c:pt>
                <c:pt idx="1">
                  <c:v>2.570395782768852E-07</c:v>
                </c:pt>
                <c:pt idx="2">
                  <c:v>5.165426238749014E-05</c:v>
                </c:pt>
                <c:pt idx="3">
                  <c:v>0.0005069907082747037</c:v>
                </c:pt>
                <c:pt idx="4">
                  <c:v>0.004976154268716002</c:v>
                </c:pt>
                <c:pt idx="5">
                  <c:v>0.018928427427309286</c:v>
                </c:pt>
                <c:pt idx="6">
                  <c:v>0.048841351334280414</c:v>
                </c:pt>
                <c:pt idx="7">
                  <c:v>0.10188404155032811</c:v>
                </c:pt>
                <c:pt idx="8">
                  <c:v>0.1857840260288372</c:v>
                </c:pt>
                <c:pt idx="9">
                  <c:v>0.3087436554879016</c:v>
                </c:pt>
                <c:pt idx="10">
                  <c:v>0.47938176176642977</c:v>
                </c:pt>
                <c:pt idx="11">
                  <c:v>0.7066901996885998</c:v>
                </c:pt>
                <c:pt idx="12">
                  <c:v>0.8444992718110214</c:v>
                </c:pt>
                <c:pt idx="13">
                  <c:v>0.9674264703183406</c:v>
                </c:pt>
                <c:pt idx="14">
                  <c:v>0.9967087793804833</c:v>
                </c:pt>
              </c:numCache>
            </c:numRef>
          </c:yVal>
          <c:smooth val="1"/>
        </c:ser>
        <c:ser>
          <c:idx val="6"/>
          <c:order val="22"/>
          <c:tx>
            <c:strRef>
              <c:f>'Cristalización fraccional'!$A$14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7"/>
          <c:order val="23"/>
          <c:tx>
            <c:strRef>
              <c:f>'Cristalización fraccional'!$A$15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8"/>
          <c:order val="24"/>
          <c:tx>
            <c:strRef>
              <c:f>'Cristalización fraccional'!$A$16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9"/>
          <c:order val="25"/>
          <c:tx>
            <c:strRef>
              <c:f>'Cristalización fraccional'!$A$17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0"/>
          <c:order val="26"/>
          <c:tx>
            <c:strRef>
              <c:f>'Cristalización fraccional'!$A$18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fraccional'!$B$18:$P$18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27"/>
          <c:tx>
            <c:strRef>
              <c:f>'Cristalización fraccional'!$A$19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fraccional'!$B$19:$P$19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28"/>
          <c:tx>
            <c:strRef>
              <c:f>'Cristalización fraccional'!$A$20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29"/>
          <c:tx>
            <c:strRef>
              <c:f>'Cristalización fraccional'!$A$21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30"/>
          <c:tx>
            <c:strRef>
              <c:f>'Cristalización fraccional'!$A$22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31"/>
          <c:tx>
            <c:strRef>
              <c:f>'Cristalización fraccional'!$A$23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9859645"/>
        <c:axId val="21627942"/>
      </c:scatterChart>
      <c:valAx>
        <c:axId val="985964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942"/>
        <c:crossesAt val="1E-13"/>
        <c:crossBetween val="midCat"/>
        <c:dispUnits/>
        <c:majorUnit val="0.1"/>
      </c:valAx>
      <c:valAx>
        <c:axId val="21627942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CL/CLo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72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Cristalizacion fraccional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12175"/>
          <c:w val="0.55775"/>
          <c:h val="0.641"/>
        </c:manualLayout>
      </c:layout>
      <c:scatterChart>
        <c:scatterStyle val="smoothMarker"/>
        <c:varyColors val="0"/>
        <c:ser>
          <c:idx val="20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4"/>
          <c:order val="4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5"/>
          <c:order val="5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6"/>
          <c:order val="6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7"/>
          <c:order val="7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8"/>
          <c:order val="8"/>
          <c:tx>
            <c:strRef>
              <c:f>'Modelo Batch (cristalización)'!$A$7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(cristalización)'!$B$7:$P$7</c:f>
            </c:numRef>
          </c:yVal>
          <c:smooth val="1"/>
        </c:ser>
        <c:ser>
          <c:idx val="29"/>
          <c:order val="9"/>
          <c:tx>
            <c:strRef>
              <c:f>'Modelo Batch (cristalización)'!$A$8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(cristalización)'!$B$8:$P$8</c:f>
            </c:numRef>
          </c:yVal>
          <c:smooth val="1"/>
        </c:ser>
        <c:ser>
          <c:idx val="30"/>
          <c:order val="10"/>
          <c:tx>
            <c:strRef>
              <c:f>'Modelo Batch (cristalización)'!$A$9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(cristalización)'!$B$9:$P$9</c:f>
            </c:numRef>
          </c:yVal>
          <c:smooth val="1"/>
        </c:ser>
        <c:ser>
          <c:idx val="31"/>
          <c:order val="11"/>
          <c:tx>
            <c:strRef>
              <c:f>'Modelo Batch (cristalización)'!$A$10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(cristalización)'!$B$10:$P$10</c:f>
            </c:numRef>
          </c:yVal>
          <c:smooth val="1"/>
        </c:ser>
        <c:ser>
          <c:idx val="32"/>
          <c:order val="12"/>
          <c:tx>
            <c:strRef>
              <c:f>'Cristalización fraccional'!$A$7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fraccional'!$B$7:$P$7</c:f>
            </c:numRef>
          </c:yVal>
          <c:smooth val="1"/>
        </c:ser>
        <c:ser>
          <c:idx val="33"/>
          <c:order val="13"/>
          <c:tx>
            <c:strRef>
              <c:f>'Cristalización fraccional'!$A$8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fraccional'!$B$8:$P$8</c:f>
            </c:numRef>
          </c:yVal>
          <c:smooth val="1"/>
        </c:ser>
        <c:ser>
          <c:idx val="34"/>
          <c:order val="14"/>
          <c:tx>
            <c:strRef>
              <c:f>'Cristalización fraccional'!$A$9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fraccional'!$B$9:$P$9</c:f>
            </c:numRef>
          </c:yVal>
          <c:smooth val="1"/>
        </c:ser>
        <c:ser>
          <c:idx val="35"/>
          <c:order val="15"/>
          <c:tx>
            <c:strRef>
              <c:f>'Cristalización fraccional'!$A$10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fraccional'!$B$10:$P$10</c:f>
            </c:numRef>
          </c:yVal>
          <c:smooth val="1"/>
        </c:ser>
        <c:ser>
          <c:idx val="0"/>
          <c:order val="16"/>
          <c:tx>
            <c:strRef>
              <c:f>'Cristalización fraccional'!$A$27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fraccional'!$B$27:$P$27</c:f>
              <c:numCache>
                <c:ptCount val="15"/>
                <c:pt idx="0">
                  <c:v>18.89101223772859</c:v>
                </c:pt>
                <c:pt idx="1">
                  <c:v>1.9872167053194145</c:v>
                </c:pt>
                <c:pt idx="2">
                  <c:v>0.41176134649063456</c:v>
                </c:pt>
                <c:pt idx="3">
                  <c:v>0.20904280745812298</c:v>
                </c:pt>
                <c:pt idx="4">
                  <c:v>0.10612675454462026</c:v>
                </c:pt>
                <c:pt idx="5">
                  <c:v>0.0713848203730294</c:v>
                </c:pt>
                <c:pt idx="6">
                  <c:v>0.05387838102217575</c:v>
                </c:pt>
                <c:pt idx="7">
                  <c:v>0.043314726392310536</c:v>
                </c:pt>
                <c:pt idx="8">
                  <c:v>0.03624061216006174</c:v>
                </c:pt>
                <c:pt idx="9">
                  <c:v>0.03116885834824571</c:v>
                </c:pt>
                <c:pt idx="10">
                  <c:v>0.027352951232954673</c:v>
                </c:pt>
                <c:pt idx="11">
                  <c:v>0.02437678981473925</c:v>
                </c:pt>
                <c:pt idx="12">
                  <c:v>0.023121274307938193</c:v>
                </c:pt>
                <c:pt idx="13">
                  <c:v>0.022207212722818528</c:v>
                </c:pt>
                <c:pt idx="14">
                  <c:v>0.022011527731011678</c:v>
                </c:pt>
              </c:numCache>
            </c:numRef>
          </c:yVal>
          <c:smooth val="1"/>
        </c:ser>
        <c:ser>
          <c:idx val="1"/>
          <c:order val="17"/>
          <c:tx>
            <c:strRef>
              <c:f>'Cristalización fraccional'!$A$28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fraccional'!$B$28:$P$28</c:f>
              <c:numCache>
                <c:ptCount val="15"/>
                <c:pt idx="0">
                  <c:v>34.83295528987072</c:v>
                </c:pt>
                <c:pt idx="1">
                  <c:v>3.897492806875331</c:v>
                </c:pt>
                <c:pt idx="2">
                  <c:v>0.8431824515651307</c:v>
                </c:pt>
                <c:pt idx="3">
                  <c:v>0.43609421173810786</c:v>
                </c:pt>
                <c:pt idx="4">
                  <c:v>0.22554805446729764</c:v>
                </c:pt>
                <c:pt idx="5">
                  <c:v>0.1533699228962561</c:v>
                </c:pt>
                <c:pt idx="6">
                  <c:v>0.11665352005298732</c:v>
                </c:pt>
                <c:pt idx="7">
                  <c:v>0.09434449395725672</c:v>
                </c:pt>
                <c:pt idx="8">
                  <c:v>0.07932296919323495</c:v>
                </c:pt>
                <c:pt idx="9">
                  <c:v>0.0685044590412778</c:v>
                </c:pt>
                <c:pt idx="10">
                  <c:v>0.06033323485273404</c:v>
                </c:pt>
                <c:pt idx="11">
                  <c:v>0.053938650447691895</c:v>
                </c:pt>
                <c:pt idx="12">
                  <c:v>0.05123476403414667</c:v>
                </c:pt>
                <c:pt idx="13">
                  <c:v>0.04926371363544746</c:v>
                </c:pt>
                <c:pt idx="14">
                  <c:v>0.048841459374225446</c:v>
                </c:pt>
              </c:numCache>
            </c:numRef>
          </c:yVal>
          <c:smooth val="1"/>
        </c:ser>
        <c:ser>
          <c:idx val="2"/>
          <c:order val="18"/>
          <c:tx>
            <c:strRef>
              <c:f>'Cristalización fraccional'!$A$29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fraccional'!$B$29:$P$29</c:f>
              <c:numCache>
                <c:ptCount val="15"/>
                <c:pt idx="0">
                  <c:v>49.36537597989221</c:v>
                </c:pt>
                <c:pt idx="1">
                  <c:v>7.9821971310694115</c:v>
                </c:pt>
                <c:pt idx="2">
                  <c:v>2.233713580505994</c:v>
                </c:pt>
                <c:pt idx="3">
                  <c:v>1.2906914973200159</c:v>
                </c:pt>
                <c:pt idx="4">
                  <c:v>0.7457914729053216</c:v>
                </c:pt>
                <c:pt idx="5">
                  <c:v>0.5410985874589836</c:v>
                </c:pt>
                <c:pt idx="6">
                  <c:v>0.43093560483910337</c:v>
                </c:pt>
                <c:pt idx="7">
                  <c:v>0.36118315276699825</c:v>
                </c:pt>
                <c:pt idx="8">
                  <c:v>0.31265930965373706</c:v>
                </c:pt>
                <c:pt idx="9">
                  <c:v>0.2767555698250161</c:v>
                </c:pt>
                <c:pt idx="10">
                  <c:v>0.2490045840757678</c:v>
                </c:pt>
                <c:pt idx="11">
                  <c:v>0.22684559552615774</c:v>
                </c:pt>
                <c:pt idx="12">
                  <c:v>0.21734505327836406</c:v>
                </c:pt>
                <c:pt idx="13">
                  <c:v>0.21036637318895157</c:v>
                </c:pt>
                <c:pt idx="14">
                  <c:v>0.20886529235925363</c:v>
                </c:pt>
              </c:numCache>
            </c:numRef>
          </c:yVal>
          <c:smooth val="1"/>
        </c:ser>
        <c:ser>
          <c:idx val="3"/>
          <c:order val="19"/>
          <c:tx>
            <c:strRef>
              <c:f>'Cristalización fraccional'!$A$30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fraccional'!$B$30:$P$30</c:f>
              <c:numCache>
                <c:ptCount val="15"/>
                <c:pt idx="0">
                  <c:v>45.57045137064399</c:v>
                </c:pt>
                <c:pt idx="1">
                  <c:v>5.456489580725459</c:v>
                </c:pt>
                <c:pt idx="2">
                  <c:v>1.2377238209351984</c:v>
                </c:pt>
                <c:pt idx="3">
                  <c:v>0.6533461409545114</c:v>
                </c:pt>
                <c:pt idx="4">
                  <c:v>0.3448759510644506</c:v>
                </c:pt>
                <c:pt idx="5">
                  <c:v>0.23732706658114064</c:v>
                </c:pt>
                <c:pt idx="6">
                  <c:v>0.1820465663864545</c:v>
                </c:pt>
                <c:pt idx="7">
                  <c:v>0.1482018924460167</c:v>
                </c:pt>
                <c:pt idx="8">
                  <c:v>0.12527570405624494</c:v>
                </c:pt>
                <c:pt idx="9">
                  <c:v>0.10868192193728966</c:v>
                </c:pt>
                <c:pt idx="10">
                  <c:v>0.09609528362534152</c:v>
                </c:pt>
                <c:pt idx="11">
                  <c:v>0.08620872306633956</c:v>
                </c:pt>
                <c:pt idx="12">
                  <c:v>0.0820175973167631</c:v>
                </c:pt>
                <c:pt idx="13">
                  <c:v>0.07895809777003185</c:v>
                </c:pt>
                <c:pt idx="14">
                  <c:v>0.07830217942413069</c:v>
                </c:pt>
              </c:numCache>
            </c:numRef>
          </c:yVal>
          <c:smooth val="1"/>
        </c:ser>
        <c:ser>
          <c:idx val="4"/>
          <c:order val="20"/>
          <c:tx>
            <c:strRef>
              <c:f>'Cristalización fraccional'!$A$31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fraccional'!$B$31:$P$31</c:f>
              <c:numCache>
                <c:ptCount val="15"/>
                <c:pt idx="0">
                  <c:v>52.2114648128388</c:v>
                </c:pt>
                <c:pt idx="1">
                  <c:v>6.848506584996778</c:v>
                </c:pt>
                <c:pt idx="2">
                  <c:v>1.6557147165442616</c:v>
                </c:pt>
                <c:pt idx="3">
                  <c:v>0.8983092623980726</c:v>
                </c:pt>
                <c:pt idx="4">
                  <c:v>0.487378364670468</c:v>
                </c:pt>
                <c:pt idx="5">
                  <c:v>0.34081901770303563</c:v>
                </c:pt>
                <c:pt idx="6">
                  <c:v>0.26442749762453</c:v>
                </c:pt>
                <c:pt idx="7">
                  <c:v>0.21717783976712213</c:v>
                </c:pt>
                <c:pt idx="8">
                  <c:v>0.1849116139059607</c:v>
                </c:pt>
                <c:pt idx="9">
                  <c:v>0.16140082107355902</c:v>
                </c:pt>
                <c:pt idx="10">
                  <c:v>0.14346533734062497</c:v>
                </c:pt>
                <c:pt idx="11">
                  <c:v>0.129306918775361</c:v>
                </c:pt>
                <c:pt idx="12">
                  <c:v>0.1232842066594527</c:v>
                </c:pt>
                <c:pt idx="13">
                  <c:v>0.11887933802280516</c:v>
                </c:pt>
                <c:pt idx="14">
                  <c:v>0.11793404400727843</c:v>
                </c:pt>
              </c:numCache>
            </c:numRef>
          </c:yVal>
          <c:smooth val="1"/>
        </c:ser>
        <c:ser>
          <c:idx val="5"/>
          <c:order val="21"/>
          <c:tx>
            <c:strRef>
              <c:f>'Cristalización fraccional'!$A$32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fraccional'!$B$32:$P$32</c:f>
              <c:numCache>
                <c:ptCount val="15"/>
                <c:pt idx="0">
                  <c:v>53.24830756318642</c:v>
                </c:pt>
                <c:pt idx="1">
                  <c:v>7.473874634182916</c:v>
                </c:pt>
                <c:pt idx="2">
                  <c:v>1.894489261337696</c:v>
                </c:pt>
                <c:pt idx="3">
                  <c:v>1.049024928749118</c:v>
                </c:pt>
                <c:pt idx="4">
                  <c:v>0.5808706988183524</c:v>
                </c:pt>
                <c:pt idx="5">
                  <c:v>0.4110700989988397</c:v>
                </c:pt>
                <c:pt idx="6">
                  <c:v>0.321642278938078</c:v>
                </c:pt>
                <c:pt idx="7">
                  <c:v>0.2659084557427844</c:v>
                </c:pt>
                <c:pt idx="8">
                  <c:v>0.22761954375432292</c:v>
                </c:pt>
                <c:pt idx="9">
                  <c:v>0.19958137216668237</c:v>
                </c:pt>
                <c:pt idx="10">
                  <c:v>0.1781011777852337</c:v>
                </c:pt>
                <c:pt idx="11">
                  <c:v>0.16108161175198182</c:v>
                </c:pt>
                <c:pt idx="12">
                  <c:v>0.15382333648486776</c:v>
                </c:pt>
                <c:pt idx="13">
                  <c:v>0.14850734717031688</c:v>
                </c:pt>
                <c:pt idx="14">
                  <c:v>0.1473656768097415</c:v>
                </c:pt>
              </c:numCache>
            </c:numRef>
          </c:yVal>
          <c:smooth val="1"/>
        </c:ser>
        <c:ser>
          <c:idx val="6"/>
          <c:order val="22"/>
          <c:tx>
            <c:strRef>
              <c:f>'Cristalización fraccional'!$A$33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fraccional'!$B$33:$P$33</c:f>
              <c:numCache>
                <c:ptCount val="15"/>
                <c:pt idx="0">
                  <c:v>53.25396579500013</c:v>
                </c:pt>
                <c:pt idx="1">
                  <c:v>7.453958234193364</c:v>
                </c:pt>
                <c:pt idx="2">
                  <c:v>1.8857800426087687</c:v>
                </c:pt>
                <c:pt idx="3">
                  <c:v>1.043330623882203</c:v>
                </c:pt>
                <c:pt idx="4">
                  <c:v>0.5772352905085121</c:v>
                </c:pt>
                <c:pt idx="5">
                  <c:v>0.40829785909546823</c:v>
                </c:pt>
                <c:pt idx="6">
                  <c:v>0.31936240821592743</c:v>
                </c:pt>
                <c:pt idx="7">
                  <c:v>0.26395265529315504</c:v>
                </c:pt>
                <c:pt idx="8">
                  <c:v>0.22589573037931446</c:v>
                </c:pt>
                <c:pt idx="9">
                  <c:v>0.19803310971681273</c:v>
                </c:pt>
                <c:pt idx="10">
                  <c:v>0.17669111618526842</c:v>
                </c:pt>
                <c:pt idx="11">
                  <c:v>0.1597836178925049</c:v>
                </c:pt>
                <c:pt idx="12">
                  <c:v>0.15257388906231323</c:v>
                </c:pt>
                <c:pt idx="13">
                  <c:v>0.1472937591187955</c:v>
                </c:pt>
                <c:pt idx="14">
                  <c:v>0.1461598244917121</c:v>
                </c:pt>
              </c:numCache>
            </c:numRef>
          </c:yVal>
          <c:smooth val="1"/>
        </c:ser>
        <c:ser>
          <c:idx val="7"/>
          <c:order val="23"/>
          <c:tx>
            <c:strRef>
              <c:f>'Cristalización fraccional'!$A$34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fraccional'!$B$34:$P$34</c:f>
              <c:numCache>
                <c:ptCount val="15"/>
                <c:pt idx="0">
                  <c:v>48.6348157029652</c:v>
                </c:pt>
                <c:pt idx="1">
                  <c:v>7.988169554414515</c:v>
                </c:pt>
                <c:pt idx="2">
                  <c:v>2.259983696148912</c:v>
                </c:pt>
                <c:pt idx="3">
                  <c:v>1.3120406011158063</c:v>
                </c:pt>
                <c:pt idx="4">
                  <c:v>0.7617092733499522</c:v>
                </c:pt>
                <c:pt idx="5">
                  <c:v>0.554173366956567</c:v>
                </c:pt>
                <c:pt idx="6">
                  <c:v>0.44221270028830534</c:v>
                </c:pt>
                <c:pt idx="7">
                  <c:v>0.3711977252120901</c:v>
                </c:pt>
                <c:pt idx="8">
                  <c:v>0.3217270809267624</c:v>
                </c:pt>
                <c:pt idx="9">
                  <c:v>0.28508072992833833</c:v>
                </c:pt>
                <c:pt idx="10">
                  <c:v>0.2567279658238217</c:v>
                </c:pt>
                <c:pt idx="11">
                  <c:v>0.23406906797152618</c:v>
                </c:pt>
                <c:pt idx="12">
                  <c:v>0.22434846692495816</c:v>
                </c:pt>
                <c:pt idx="13">
                  <c:v>0.2172058232016092</c:v>
                </c:pt>
                <c:pt idx="14">
                  <c:v>0.21566921073370252</c:v>
                </c:pt>
              </c:numCache>
            </c:numRef>
          </c:yVal>
          <c:smooth val="1"/>
        </c:ser>
        <c:ser>
          <c:idx val="8"/>
          <c:order val="24"/>
          <c:tx>
            <c:strRef>
              <c:f>'Cristalización fraccional'!$A$35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fraccional'!$B$35:$P$35</c:f>
              <c:numCache>
                <c:ptCount val="15"/>
                <c:pt idx="0">
                  <c:v>51.189392400996894</c:v>
                </c:pt>
                <c:pt idx="1">
                  <c:v>7.917352380389381</c:v>
                </c:pt>
                <c:pt idx="2">
                  <c:v>2.1478051982637574</c:v>
                </c:pt>
                <c:pt idx="3">
                  <c:v>1.2245597334739322</c:v>
                </c:pt>
                <c:pt idx="4">
                  <c:v>0.6981762322104216</c:v>
                </c:pt>
                <c:pt idx="5">
                  <c:v>0.5026034733947027</c:v>
                </c:pt>
                <c:pt idx="6">
                  <c:v>0.39806147295134553</c:v>
                </c:pt>
                <c:pt idx="7">
                  <c:v>0.33219637509811634</c:v>
                </c:pt>
                <c:pt idx="8">
                  <c:v>0.28655670259147403</c:v>
                </c:pt>
                <c:pt idx="9">
                  <c:v>0.2528968986134506</c:v>
                </c:pt>
                <c:pt idx="10">
                  <c:v>0.22695263593625034</c:v>
                </c:pt>
                <c:pt idx="11">
                  <c:v>0.2062865898356741</c:v>
                </c:pt>
                <c:pt idx="12">
                  <c:v>0.1974409446471288</c:v>
                </c:pt>
                <c:pt idx="13">
                  <c:v>0.19094930672354282</c:v>
                </c:pt>
                <c:pt idx="14">
                  <c:v>0.18955366675891042</c:v>
                </c:pt>
              </c:numCache>
            </c:numRef>
          </c:yVal>
          <c:smooth val="1"/>
        </c:ser>
        <c:ser>
          <c:idx val="9"/>
          <c:order val="25"/>
          <c:tx>
            <c:strRef>
              <c:f>'Cristalización fraccional'!$A$36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fraccional'!$B$36:$P$36</c:f>
              <c:numCache>
                <c:ptCount val="15"/>
                <c:pt idx="0">
                  <c:v>5.597101313452599E-10</c:v>
                </c:pt>
                <c:pt idx="1">
                  <c:v>1.1039849886992222E-06</c:v>
                </c:pt>
                <c:pt idx="2">
                  <c:v>0.00022185505695427018</c:v>
                </c:pt>
                <c:pt idx="3">
                  <c:v>0.0021775250920398528</c:v>
                </c:pt>
                <c:pt idx="4">
                  <c:v>0.02137258258413523</c:v>
                </c:pt>
                <c:pt idx="5">
                  <c:v>0.0812975958002934</c:v>
                </c:pt>
                <c:pt idx="6">
                  <c:v>0.2097736039807344</c:v>
                </c:pt>
                <c:pt idx="7">
                  <c:v>0.43759195845865934</c:v>
                </c:pt>
                <c:pt idx="8">
                  <c:v>0.797942391793856</c:v>
                </c:pt>
                <c:pt idx="9">
                  <c:v>1.3260540003205377</c:v>
                </c:pt>
                <c:pt idx="10">
                  <c:v>2.0589446667868163</c:v>
                </c:pt>
                <c:pt idx="11">
                  <c:v>3.0352344076625366</c:v>
                </c:pt>
                <c:pt idx="12">
                  <c:v>3.6271243724283373</c:v>
                </c:pt>
                <c:pt idx="13">
                  <c:v>4.155096690017274</c:v>
                </c:pt>
                <c:pt idx="14">
                  <c:v>4.280864207439176</c:v>
                </c:pt>
              </c:numCache>
            </c:numRef>
          </c:yVal>
          <c:smooth val="1"/>
        </c:ser>
        <c:ser>
          <c:idx val="10"/>
          <c:order val="26"/>
          <c:tx>
            <c:strRef>
              <c:f>'Cristalización fraccional'!$A$37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fraccional'!$B$37:$P$37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27"/>
          <c:tx>
            <c:strRef>
              <c:f>'Cristalización fraccional'!$A$38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fraccional'!$B$38:$P$38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28"/>
          <c:tx>
            <c:strRef>
              <c:f>'Cristalización fraccional'!$A$39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29"/>
          <c:tx>
            <c:strRef>
              <c:f>'Cristalización fraccional'!$A$40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fraccional'!$B$40:$P$40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30"/>
          <c:tx>
            <c:strRef>
              <c:f>'Cristalización fraccional'!$A$41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fraccional'!$B$41:$P$41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31"/>
          <c:tx>
            <c:strRef>
              <c:f>'Cristalización fraccional'!$A$42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fraccional'!$B$42:$P$42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6"/>
          <c:order val="32"/>
          <c:tx>
            <c:strRef>
              <c:f>'Cristalización fraccional'!$A$43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fraccional'!$B$43:$P$43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7"/>
          <c:order val="33"/>
          <c:tx>
            <c:strRef>
              <c:f>'Cristalización fraccional'!$A$44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fraccional'!$B$44:$P$44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8"/>
          <c:order val="34"/>
          <c:tx>
            <c:strRef>
              <c:f>'Cristalización fraccional'!$A$45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fraccional'!$B$45:$P$45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9"/>
          <c:order val="35"/>
          <c:tx>
            <c:strRef>
              <c:f>'Cristalización fraccional'!$A$46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fraccional'!$B$46:$P$46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0433751"/>
        <c:axId val="7032848"/>
      </c:scatterChart>
      <c:valAx>
        <c:axId val="6043375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32848"/>
        <c:crossesAt val="1E-06"/>
        <c:crossBetween val="midCat"/>
        <c:dispUnits/>
        <c:majorUnit val="0.1"/>
      </c:valAx>
      <c:valAx>
        <c:axId val="7032848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CS/CLo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043375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Fusión fraccional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12125"/>
          <c:w val="0.56425"/>
          <c:h val="0.64175"/>
        </c:manualLayout>
      </c:layout>
      <c:scatterChart>
        <c:scatterStyle val="smoothMarker"/>
        <c:varyColors val="0"/>
        <c:ser>
          <c:idx val="16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17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18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19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0"/>
          <c:order val="4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5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6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7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4"/>
          <c:order val="8"/>
          <c:tx>
            <c:strRef>
              <c:f>'Modelo Batch (cristalización)'!$A$7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(cristalización)'!$B$7:$P$7</c:f>
            </c:numRef>
          </c:yVal>
          <c:smooth val="1"/>
        </c:ser>
        <c:ser>
          <c:idx val="25"/>
          <c:order val="9"/>
          <c:tx>
            <c:strRef>
              <c:f>'Modelo Batch (cristalización)'!$A$8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(cristalización)'!$B$8:$P$8</c:f>
            </c:numRef>
          </c:yVal>
          <c:smooth val="1"/>
        </c:ser>
        <c:ser>
          <c:idx val="26"/>
          <c:order val="10"/>
          <c:tx>
            <c:strRef>
              <c:f>'Modelo Batch (cristalización)'!$A$9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(cristalización)'!$B$9:$P$9</c:f>
            </c:numRef>
          </c:yVal>
          <c:smooth val="1"/>
        </c:ser>
        <c:ser>
          <c:idx val="27"/>
          <c:order val="11"/>
          <c:tx>
            <c:strRef>
              <c:f>'Modelo Batch (cristalización)'!$A$10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(cristalización)'!$B$10:$P$10</c:f>
            </c:numRef>
          </c:yVal>
          <c:smooth val="1"/>
        </c:ser>
        <c:ser>
          <c:idx val="28"/>
          <c:order val="12"/>
          <c:tx>
            <c:strRef>
              <c:f>'Cristalización fraccional'!$A$7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fraccional'!$B$7:$P$7</c:f>
            </c:numRef>
          </c:yVal>
          <c:smooth val="1"/>
        </c:ser>
        <c:ser>
          <c:idx val="29"/>
          <c:order val="13"/>
          <c:tx>
            <c:strRef>
              <c:f>'Cristalización fraccional'!$A$8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fraccional'!$B$8:$P$8</c:f>
            </c:numRef>
          </c:yVal>
          <c:smooth val="1"/>
        </c:ser>
        <c:ser>
          <c:idx val="30"/>
          <c:order val="14"/>
          <c:tx>
            <c:strRef>
              <c:f>'Cristalización fraccional'!$A$9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fraccional'!$B$9:$P$9</c:f>
            </c:numRef>
          </c:yVal>
          <c:smooth val="1"/>
        </c:ser>
        <c:ser>
          <c:idx val="31"/>
          <c:order val="15"/>
          <c:tx>
            <c:strRef>
              <c:f>'Cristalización fraccional'!$A$10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fraccional'!$B$10:$P$10</c:f>
            </c:numRef>
          </c:yVal>
          <c:smooth val="1"/>
        </c:ser>
        <c:ser>
          <c:idx val="0"/>
          <c:order val="16"/>
          <c:tx>
            <c:strRef>
              <c:f>'Fusión fraccional'!$A$4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fraccional'!$B$4:$P$4</c:f>
              <c:numCache>
                <c:ptCount val="15"/>
                <c:pt idx="0">
                  <c:v>43.496044632154444</c:v>
                </c:pt>
                <c:pt idx="1">
                  <c:v>29.083663255691434</c:v>
                </c:pt>
                <c:pt idx="2">
                  <c:v>4.645444801127105</c:v>
                </c:pt>
                <c:pt idx="3">
                  <c:v>0.4194696020215464</c:v>
                </c:pt>
                <c:pt idx="4">
                  <c:v>0.0022267989550525833</c:v>
                </c:pt>
                <c:pt idx="5">
                  <c:v>5.867818071587746E-06</c:v>
                </c:pt>
                <c:pt idx="6">
                  <c:v>6.180216803445417E-09</c:v>
                </c:pt>
                <c:pt idx="7">
                  <c:v>1.8595192937571844E-12</c:v>
                </c:pt>
                <c:pt idx="8">
                  <c:v>9.105565588904718E-17</c:v>
                </c:pt>
                <c:pt idx="9">
                  <c:v>2.52714190159546E-22</c:v>
                </c:pt>
                <c:pt idx="10">
                  <c:v>3.723341279001393E-30</c:v>
                </c:pt>
                <c:pt idx="11">
                  <c:v>1.5225051255254974E-43</c:v>
                </c:pt>
                <c:pt idx="12">
                  <c:v>6.225649715014144E-57</c:v>
                </c:pt>
                <c:pt idx="13">
                  <c:v>5.097330064095996E-88</c:v>
                </c:pt>
                <c:pt idx="14">
                  <c:v>1.706580381683065E-132</c:v>
                </c:pt>
              </c:numCache>
            </c:numRef>
          </c:yVal>
          <c:smooth val="1"/>
        </c:ser>
        <c:ser>
          <c:idx val="1"/>
          <c:order val="17"/>
          <c:tx>
            <c:strRef>
              <c:f>'Fusión fraccional'!$A$5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fraccional'!$B$5:$P$5</c:f>
              <c:numCache>
                <c:ptCount val="15"/>
                <c:pt idx="0">
                  <c:v>20.098069664687223</c:v>
                </c:pt>
                <c:pt idx="1">
                  <c:v>16.847582210328017</c:v>
                </c:pt>
                <c:pt idx="2">
                  <c:v>7.539990497743647</c:v>
                </c:pt>
                <c:pt idx="3">
                  <c:v>2.628043758605327</c:v>
                </c:pt>
                <c:pt idx="4">
                  <c:v>0.264527165394839</c:v>
                </c:pt>
                <c:pt idx="5">
                  <c:v>0.019587584603433874</c:v>
                </c:pt>
                <c:pt idx="6">
                  <c:v>0.000970346084622186</c:v>
                </c:pt>
                <c:pt idx="7">
                  <c:v>2.7757166012615366E-05</c:v>
                </c:pt>
                <c:pt idx="8">
                  <c:v>3.58278480279679E-07</c:v>
                </c:pt>
                <c:pt idx="9">
                  <c:v>1.31424732890801E-09</c:v>
                </c:pt>
                <c:pt idx="10">
                  <c:v>4.852562845102021E-13</c:v>
                </c:pt>
                <c:pt idx="11">
                  <c:v>6.5723640859711325E-19</c:v>
                </c:pt>
                <c:pt idx="12">
                  <c:v>8.901681659242082E-25</c:v>
                </c:pt>
                <c:pt idx="13">
                  <c:v>2.1077473404655198E-38</c:v>
                </c:pt>
                <c:pt idx="14">
                  <c:v>6.75951422216911E-58</c:v>
                </c:pt>
              </c:numCache>
            </c:numRef>
          </c:yVal>
          <c:smooth val="1"/>
        </c:ser>
        <c:ser>
          <c:idx val="2"/>
          <c:order val="18"/>
          <c:tx>
            <c:strRef>
              <c:f>'Fusión fraccional'!$A$6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fraccional'!$B$6:$P$6</c:f>
              <c:numCache>
                <c:ptCount val="15"/>
                <c:pt idx="0">
                  <c:v>4.77342463921399</c:v>
                </c:pt>
                <c:pt idx="1">
                  <c:v>4.612412065166133</c:v>
                </c:pt>
                <c:pt idx="2">
                  <c:v>3.9447102755033203</c:v>
                </c:pt>
                <c:pt idx="3">
                  <c:v>3.21354929999239</c:v>
                </c:pt>
                <c:pt idx="4">
                  <c:v>2.056064615044964</c:v>
                </c:pt>
                <c:pt idx="5">
                  <c:v>1.2392428322515652</c:v>
                </c:pt>
                <c:pt idx="6">
                  <c:v>0.690753649089855</c:v>
                </c:pt>
                <c:pt idx="7">
                  <c:v>0.3460207959649435</c:v>
                </c:pt>
                <c:pt idx="8">
                  <c:v>0.14847776062812573</c:v>
                </c:pt>
                <c:pt idx="9">
                  <c:v>0.04988245710377394</c:v>
                </c:pt>
                <c:pt idx="10">
                  <c:v>0.010722253201493311</c:v>
                </c:pt>
                <c:pt idx="11">
                  <c:v>0.0007743025839733456</c:v>
                </c:pt>
                <c:pt idx="12">
                  <c:v>5.591590501372448E-05</c:v>
                </c:pt>
                <c:pt idx="13">
                  <c:v>1.2512493538602633E-07</c:v>
                </c:pt>
                <c:pt idx="14">
                  <c:v>2.021980783664311E-11</c:v>
                </c:pt>
              </c:numCache>
            </c:numRef>
          </c:yVal>
          <c:smooth val="1"/>
        </c:ser>
        <c:ser>
          <c:idx val="32"/>
          <c:order val="19"/>
          <c:tx>
            <c:strRef>
              <c:f>'Fusión fraccional'!$A$7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fraccional'!$B$7:$P$7</c:f>
            </c:numRef>
          </c:yVal>
          <c:smooth val="1"/>
        </c:ser>
        <c:ser>
          <c:idx val="33"/>
          <c:order val="20"/>
          <c:tx>
            <c:strRef>
              <c:f>'Fusión fraccional'!$A$8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fraccional'!$B$8:$P$8</c:f>
            </c:numRef>
          </c:yVal>
          <c:smooth val="1"/>
        </c:ser>
        <c:ser>
          <c:idx val="34"/>
          <c:order val="21"/>
          <c:tx>
            <c:strRef>
              <c:f>'Fusión fraccional'!$A$9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fraccional'!$B$9:$P$9</c:f>
            </c:numRef>
          </c:yVal>
          <c:smooth val="1"/>
        </c:ser>
        <c:ser>
          <c:idx val="35"/>
          <c:order val="22"/>
          <c:tx>
            <c:strRef>
              <c:f>'Fusión fraccional'!$A$10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fraccional'!$B$10:$P$10</c:f>
            </c:numRef>
          </c:yVal>
          <c:smooth val="1"/>
        </c:ser>
        <c:ser>
          <c:idx val="3"/>
          <c:order val="23"/>
          <c:tx>
            <c:strRef>
              <c:f>'Fusión fraccional'!$A$11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fraccional'!$B$11:$P$11</c:f>
              <c:numCache>
                <c:ptCount val="15"/>
                <c:pt idx="0">
                  <c:v>4.623500845051491</c:v>
                </c:pt>
                <c:pt idx="1">
                  <c:v>4.4736624623206565</c:v>
                </c:pt>
                <c:pt idx="2">
                  <c:v>3.849979163755333</c:v>
                </c:pt>
                <c:pt idx="3">
                  <c:v>3.162120919418429</c:v>
                </c:pt>
                <c:pt idx="4">
                  <c:v>2.0595118838587325</c:v>
                </c:pt>
                <c:pt idx="5">
                  <c:v>1.2666367573531225</c:v>
                </c:pt>
                <c:pt idx="6">
                  <c:v>0.7226714871430159</c:v>
                </c:pt>
                <c:pt idx="7">
                  <c:v>0.37212752116567177</c:v>
                </c:pt>
                <c:pt idx="8">
                  <c:v>0.16515942673866835</c:v>
                </c:pt>
                <c:pt idx="9">
                  <c:v>0.0579535420370065</c:v>
                </c:pt>
                <c:pt idx="10">
                  <c:v>0.01324470931895655</c:v>
                </c:pt>
                <c:pt idx="11">
                  <c:v>0.0010621393426196943</c:v>
                </c:pt>
                <c:pt idx="12">
                  <c:v>8.517665099119584E-05</c:v>
                </c:pt>
                <c:pt idx="13">
                  <c:v>2.431141663667994E-07</c:v>
                </c:pt>
                <c:pt idx="14">
                  <c:v>5.564665154239236E-11</c:v>
                </c:pt>
              </c:numCache>
            </c:numRef>
          </c:yVal>
          <c:smooth val="1"/>
        </c:ser>
        <c:ser>
          <c:idx val="4"/>
          <c:order val="24"/>
          <c:tx>
            <c:strRef>
              <c:f>'Fusión fraccional'!$A$12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fraccional'!$B$12:$P$12</c:f>
              <c:numCache>
                <c:ptCount val="15"/>
                <c:pt idx="0">
                  <c:v>5.257271289250023</c:v>
                </c:pt>
                <c:pt idx="1">
                  <c:v>5.0575408079578725</c:v>
                </c:pt>
                <c:pt idx="2">
                  <c:v>4.239169869114411</c:v>
                </c:pt>
                <c:pt idx="3">
                  <c:v>3.3634555814892657</c:v>
                </c:pt>
                <c:pt idx="4">
                  <c:v>2.031709180687726</c:v>
                </c:pt>
                <c:pt idx="5">
                  <c:v>1.1472704507736489</c:v>
                </c:pt>
                <c:pt idx="6">
                  <c:v>0.5931231283764059</c:v>
                </c:pt>
                <c:pt idx="7">
                  <c:v>0.27180816855499346</c:v>
                </c:pt>
                <c:pt idx="8">
                  <c:v>0.10459333768256497</c:v>
                </c:pt>
                <c:pt idx="9">
                  <c:v>0.030534255711052907</c:v>
                </c:pt>
                <c:pt idx="10">
                  <c:v>0.005384513881989739</c:v>
                </c:pt>
                <c:pt idx="11">
                  <c:v>0.0002771972898821944</c:v>
                </c:pt>
                <c:pt idx="12">
                  <c:v>1.4270245968729816E-05</c:v>
                </c:pt>
                <c:pt idx="13">
                  <c:v>1.4553181125915563E-08</c:v>
                </c:pt>
                <c:pt idx="14">
                  <c:v>7.64058988360656E-13</c:v>
                </c:pt>
              </c:numCache>
            </c:numRef>
          </c:yVal>
          <c:smooth val="1"/>
        </c:ser>
        <c:ser>
          <c:idx val="5"/>
          <c:order val="25"/>
          <c:tx>
            <c:strRef>
              <c:f>'Fusión fraccional'!$A$13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fraccional'!$B$13:$P$13</c:f>
              <c:numCache>
                <c:ptCount val="15"/>
                <c:pt idx="0">
                  <c:v>0.23300764833909135</c:v>
                </c:pt>
                <c:pt idx="1">
                  <c:v>0.23463099618714384</c:v>
                </c:pt>
                <c:pt idx="2">
                  <c:v>0.2421735113088814</c:v>
                </c:pt>
                <c:pt idx="3">
                  <c:v>0.25242981995699276</c:v>
                </c:pt>
                <c:pt idx="4">
                  <c:v>0.27630159753155153</c:v>
                </c:pt>
                <c:pt idx="5">
                  <c:v>0.3061069170506206</c:v>
                </c:pt>
                <c:pt idx="6">
                  <c:v>0.3445345563615736</c:v>
                </c:pt>
                <c:pt idx="7">
                  <c:v>0.3962582831302578</c:v>
                </c:pt>
                <c:pt idx="8">
                  <c:v>0.47024579167188046</c:v>
                </c:pt>
                <c:pt idx="9">
                  <c:v>0.5863734653074791</c:v>
                </c:pt>
                <c:pt idx="10">
                  <c:v>0.8003251032953659</c:v>
                </c:pt>
                <c:pt idx="11">
                  <c:v>1.3620967636679433</c:v>
                </c:pt>
                <c:pt idx="12">
                  <c:v>2.3181924269967173</c:v>
                </c:pt>
                <c:pt idx="13">
                  <c:v>7.96854611448917</c:v>
                </c:pt>
                <c:pt idx="14">
                  <c:v>46.61763310247474</c:v>
                </c:pt>
              </c:numCache>
            </c:numRef>
          </c:yVal>
          <c:smooth val="1"/>
        </c:ser>
        <c:ser>
          <c:idx val="6"/>
          <c:order val="26"/>
          <c:tx>
            <c:strRef>
              <c:f>'Fusión fraccional'!$A$14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7"/>
          <c:order val="27"/>
          <c:tx>
            <c:strRef>
              <c:f>'Fusión fraccional'!$A$15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8"/>
          <c:order val="28"/>
          <c:tx>
            <c:strRef>
              <c:f>'Fusión fraccional'!$A$16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9"/>
          <c:order val="29"/>
          <c:tx>
            <c:strRef>
              <c:f>'Fusión fraccional'!$A$17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0"/>
          <c:order val="30"/>
          <c:tx>
            <c:strRef>
              <c:f>'Fusión fraccional'!$A$18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fraccional'!$B$18:$P$18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31"/>
          <c:tx>
            <c:strRef>
              <c:f>'Fusión fraccional'!$A$19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fraccional'!$B$19:$P$19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32"/>
          <c:tx>
            <c:strRef>
              <c:f>'Fusión fraccional'!$A$20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33"/>
          <c:tx>
            <c:strRef>
              <c:f>'Fusión fraccional'!$A$21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34"/>
          <c:tx>
            <c:strRef>
              <c:f>'Fusión fraccional'!$A$22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35"/>
          <c:tx>
            <c:strRef>
              <c:f>'Fusión fraccional'!$A$23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63295633"/>
        <c:axId val="32789786"/>
      </c:scatterChart>
      <c:valAx>
        <c:axId val="6329563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9786"/>
        <c:crossesAt val="1E-13"/>
        <c:crossBetween val="midCat"/>
        <c:dispUnits/>
        <c:majorUnit val="0.1"/>
      </c:valAx>
      <c:valAx>
        <c:axId val="32789786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CL/CP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329563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72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Fusión fraccional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122"/>
          <c:w val="0.5585"/>
          <c:h val="0.641"/>
        </c:manualLayout>
      </c:layout>
      <c:scatterChart>
        <c:scatterStyle val="smoothMarker"/>
        <c:varyColors val="0"/>
        <c:ser>
          <c:idx val="20"/>
          <c:order val="0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1"/>
          <c:order val="1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2"/>
          <c:order val="2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3"/>
          <c:order val="3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4"/>
          <c:order val="4"/>
          <c:tx>
            <c:strRef>
              <c:f>'Modelo Batch (fusión)'!$A$7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(fusión)'!$B$7:$P$7</c:f>
            </c:numRef>
          </c:yVal>
          <c:smooth val="1"/>
        </c:ser>
        <c:ser>
          <c:idx val="25"/>
          <c:order val="5"/>
          <c:tx>
            <c:strRef>
              <c:f>'Modelo Batch (fusión)'!$A$8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(fusión)'!$B$8:$P$8</c:f>
            </c:numRef>
          </c:yVal>
          <c:smooth val="1"/>
        </c:ser>
        <c:ser>
          <c:idx val="26"/>
          <c:order val="6"/>
          <c:tx>
            <c:strRef>
              <c:f>'Modelo Batch (fusión)'!$A$9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(fusión)'!$B$9:$P$9</c:f>
            </c:numRef>
          </c:yVal>
          <c:smooth val="1"/>
        </c:ser>
        <c:ser>
          <c:idx val="27"/>
          <c:order val="7"/>
          <c:tx>
            <c:strRef>
              <c:f>'Modelo Batch (fusión)'!$A$10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(fusión)'!$B$10:$P$10</c:f>
            </c:numRef>
          </c:yVal>
          <c:smooth val="1"/>
        </c:ser>
        <c:ser>
          <c:idx val="28"/>
          <c:order val="8"/>
          <c:tx>
            <c:strRef>
              <c:f>'Modelo Batch (cristalización)'!$A$7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(cristalización)'!$B$7:$P$7</c:f>
            </c:numRef>
          </c:yVal>
          <c:smooth val="1"/>
        </c:ser>
        <c:ser>
          <c:idx val="29"/>
          <c:order val="9"/>
          <c:tx>
            <c:strRef>
              <c:f>'Modelo Batch (cristalización)'!$A$8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(cristalización)'!$B$8:$P$8</c:f>
            </c:numRef>
          </c:yVal>
          <c:smooth val="1"/>
        </c:ser>
        <c:ser>
          <c:idx val="30"/>
          <c:order val="10"/>
          <c:tx>
            <c:strRef>
              <c:f>'Modelo Batch (cristalización)'!$A$9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(cristalización)'!$B$9:$P$9</c:f>
            </c:numRef>
          </c:yVal>
          <c:smooth val="1"/>
        </c:ser>
        <c:ser>
          <c:idx val="31"/>
          <c:order val="11"/>
          <c:tx>
            <c:strRef>
              <c:f>'Modelo Batch (cristalización)'!$A$10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'Modelo Batch (cristalización)'!$B$10:$P$10</c:f>
            </c:numRef>
          </c:yVal>
          <c:smooth val="1"/>
        </c:ser>
        <c:ser>
          <c:idx val="32"/>
          <c:order val="12"/>
          <c:tx>
            <c:strRef>
              <c:f>'Cristalización fraccional'!$A$7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fraccional'!$B$7:$P$7</c:f>
            </c:numRef>
          </c:yVal>
          <c:smooth val="1"/>
        </c:ser>
        <c:ser>
          <c:idx val="33"/>
          <c:order val="13"/>
          <c:tx>
            <c:strRef>
              <c:f>'Cristalización fraccional'!$A$8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fraccional'!$B$8:$P$8</c:f>
            </c:numRef>
          </c:yVal>
          <c:smooth val="1"/>
        </c:ser>
        <c:ser>
          <c:idx val="34"/>
          <c:order val="14"/>
          <c:tx>
            <c:strRef>
              <c:f>'Cristalización fraccional'!$A$9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fraccional'!$B$9:$P$9</c:f>
            </c:numRef>
          </c:yVal>
          <c:smooth val="1"/>
        </c:ser>
        <c:ser>
          <c:idx val="35"/>
          <c:order val="15"/>
          <c:tx>
            <c:strRef>
              <c:f>'Cristalización fraccional'!$A$10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'Cristalización fraccional'!$B$10:$P$10</c:f>
            </c:numRef>
          </c:yVal>
          <c:smooth val="1"/>
        </c:ser>
        <c:ser>
          <c:idx val="36"/>
          <c:order val="16"/>
          <c:tx>
            <c:strRef>
              <c:f>'Fusión fraccional'!$A$7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fraccional'!$B$7:$P$7</c:f>
            </c:numRef>
          </c:yVal>
          <c:smooth val="1"/>
        </c:ser>
        <c:ser>
          <c:idx val="37"/>
          <c:order val="17"/>
          <c:tx>
            <c:strRef>
              <c:f>'Fusión fraccional'!$A$8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fraccional'!$B$8:$P$8</c:f>
            </c:numRef>
          </c:yVal>
          <c:smooth val="1"/>
        </c:ser>
        <c:ser>
          <c:idx val="38"/>
          <c:order val="18"/>
          <c:tx>
            <c:strRef>
              <c:f>'Fusión fraccional'!$A$9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fraccional'!$B$9:$P$9</c:f>
            </c:numRef>
          </c:yVal>
          <c:smooth val="1"/>
        </c:ser>
        <c:ser>
          <c:idx val="39"/>
          <c:order val="19"/>
          <c:tx>
            <c:strRef>
              <c:f>'Fusión fraccional'!$A$10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fraccional'!$B$10:$P$10</c:f>
            </c:numRef>
          </c:yVal>
          <c:smooth val="1"/>
        </c:ser>
        <c:ser>
          <c:idx val="0"/>
          <c:order val="20"/>
          <c:tx>
            <c:strRef>
              <c:f>'Fusión fraccional'!$A$27</c:f>
              <c:strCache>
                <c:ptCount val="1"/>
                <c:pt idx="0">
                  <c:v>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fraccional'!$B$27:$P$27</c:f>
              <c:numCache>
                <c:ptCount val="15"/>
                <c:pt idx="0">
                  <c:v>18.89101223772859</c:v>
                </c:pt>
                <c:pt idx="1">
                  <c:v>1.9872167053194145</c:v>
                </c:pt>
                <c:pt idx="2">
                  <c:v>0.41176134649063456</c:v>
                </c:pt>
                <c:pt idx="3">
                  <c:v>0.20904280745812298</c:v>
                </c:pt>
                <c:pt idx="4">
                  <c:v>0.10612675454462026</c:v>
                </c:pt>
                <c:pt idx="5">
                  <c:v>0.0713848203730294</c:v>
                </c:pt>
                <c:pt idx="6">
                  <c:v>0.05387838102217575</c:v>
                </c:pt>
                <c:pt idx="7">
                  <c:v>0.043314726392310536</c:v>
                </c:pt>
                <c:pt idx="8">
                  <c:v>0.03624061216006174</c:v>
                </c:pt>
                <c:pt idx="9">
                  <c:v>0.03116885834824571</c:v>
                </c:pt>
                <c:pt idx="10">
                  <c:v>0.027352951232954673</c:v>
                </c:pt>
                <c:pt idx="11">
                  <c:v>0.02437678981473925</c:v>
                </c:pt>
                <c:pt idx="12">
                  <c:v>0.023121274307938193</c:v>
                </c:pt>
                <c:pt idx="13">
                  <c:v>0.022207212722818528</c:v>
                </c:pt>
                <c:pt idx="14">
                  <c:v>0.022011527731011678</c:v>
                </c:pt>
              </c:numCache>
            </c:numRef>
          </c:yVal>
          <c:smooth val="1"/>
        </c:ser>
        <c:ser>
          <c:idx val="1"/>
          <c:order val="21"/>
          <c:tx>
            <c:strRef>
              <c:f>'Fusión fraccional'!$A$28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fraccional'!$B$28:$P$28</c:f>
              <c:numCache>
                <c:ptCount val="15"/>
                <c:pt idx="0">
                  <c:v>34.83295528987072</c:v>
                </c:pt>
                <c:pt idx="1">
                  <c:v>3.897492806875331</c:v>
                </c:pt>
                <c:pt idx="2">
                  <c:v>0.8431824515651307</c:v>
                </c:pt>
                <c:pt idx="3">
                  <c:v>0.43609421173810786</c:v>
                </c:pt>
                <c:pt idx="4">
                  <c:v>0.22554805446729764</c:v>
                </c:pt>
                <c:pt idx="5">
                  <c:v>0.1533699228962561</c:v>
                </c:pt>
                <c:pt idx="6">
                  <c:v>0.11665352005298732</c:v>
                </c:pt>
                <c:pt idx="7">
                  <c:v>0.09434449395725672</c:v>
                </c:pt>
                <c:pt idx="8">
                  <c:v>0.07932296919323495</c:v>
                </c:pt>
                <c:pt idx="9">
                  <c:v>0.0685044590412778</c:v>
                </c:pt>
                <c:pt idx="10">
                  <c:v>0.06033323485273404</c:v>
                </c:pt>
                <c:pt idx="11">
                  <c:v>0.053938650447691895</c:v>
                </c:pt>
                <c:pt idx="12">
                  <c:v>0.05123476403414667</c:v>
                </c:pt>
                <c:pt idx="13">
                  <c:v>0.04926371363544746</c:v>
                </c:pt>
                <c:pt idx="14">
                  <c:v>0.048841459374225446</c:v>
                </c:pt>
              </c:numCache>
            </c:numRef>
          </c:yVal>
          <c:smooth val="1"/>
        </c:ser>
        <c:ser>
          <c:idx val="2"/>
          <c:order val="22"/>
          <c:tx>
            <c:strRef>
              <c:f>'Fusión fraccional'!$A$29</c:f>
              <c:strCache>
                <c:ptCount val="1"/>
                <c:pt idx="0">
                  <c:v>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fraccional'!$B$29:$P$29</c:f>
              <c:numCache>
                <c:ptCount val="15"/>
                <c:pt idx="0">
                  <c:v>49.36537597989221</c:v>
                </c:pt>
                <c:pt idx="1">
                  <c:v>7.9821971310694115</c:v>
                </c:pt>
                <c:pt idx="2">
                  <c:v>2.233713580505994</c:v>
                </c:pt>
                <c:pt idx="3">
                  <c:v>1.2906914973200159</c:v>
                </c:pt>
                <c:pt idx="4">
                  <c:v>0.7457914729053216</c:v>
                </c:pt>
                <c:pt idx="5">
                  <c:v>0.5410985874589836</c:v>
                </c:pt>
                <c:pt idx="6">
                  <c:v>0.43093560483910337</c:v>
                </c:pt>
                <c:pt idx="7">
                  <c:v>0.36118315276699825</c:v>
                </c:pt>
                <c:pt idx="8">
                  <c:v>0.31265930965373706</c:v>
                </c:pt>
                <c:pt idx="9">
                  <c:v>0.2767555698250161</c:v>
                </c:pt>
                <c:pt idx="10">
                  <c:v>0.2490045840757678</c:v>
                </c:pt>
                <c:pt idx="11">
                  <c:v>0.22684559552615774</c:v>
                </c:pt>
                <c:pt idx="12">
                  <c:v>0.21734505327836406</c:v>
                </c:pt>
                <c:pt idx="13">
                  <c:v>0.21036637318895157</c:v>
                </c:pt>
                <c:pt idx="14">
                  <c:v>0.20886529235925363</c:v>
                </c:pt>
              </c:numCache>
            </c:numRef>
          </c:yVal>
          <c:smooth val="1"/>
        </c:ser>
        <c:ser>
          <c:idx val="3"/>
          <c:order val="23"/>
          <c:tx>
            <c:strRef>
              <c:f>'Fusión fraccional'!$A$30</c:f>
              <c:strCache>
                <c:ptCount val="1"/>
                <c:pt idx="0">
                  <c:v> 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fraccional'!$B$30:$P$30</c:f>
              <c:numCache>
                <c:ptCount val="15"/>
                <c:pt idx="0">
                  <c:v>45.57045137064399</c:v>
                </c:pt>
                <c:pt idx="1">
                  <c:v>5.456489580725459</c:v>
                </c:pt>
                <c:pt idx="2">
                  <c:v>1.2377238209351984</c:v>
                </c:pt>
                <c:pt idx="3">
                  <c:v>0.6533461409545114</c:v>
                </c:pt>
                <c:pt idx="4">
                  <c:v>0.3448759510644506</c:v>
                </c:pt>
                <c:pt idx="5">
                  <c:v>0.23732706658114064</c:v>
                </c:pt>
                <c:pt idx="6">
                  <c:v>0.1820465663864545</c:v>
                </c:pt>
                <c:pt idx="7">
                  <c:v>0.1482018924460167</c:v>
                </c:pt>
                <c:pt idx="8">
                  <c:v>0.12527570405624494</c:v>
                </c:pt>
                <c:pt idx="9">
                  <c:v>0.10868192193728966</c:v>
                </c:pt>
                <c:pt idx="10">
                  <c:v>0.09609528362534152</c:v>
                </c:pt>
                <c:pt idx="11">
                  <c:v>0.08620872306633956</c:v>
                </c:pt>
                <c:pt idx="12">
                  <c:v>0.0820175973167631</c:v>
                </c:pt>
                <c:pt idx="13">
                  <c:v>0.07895809777003185</c:v>
                </c:pt>
                <c:pt idx="14">
                  <c:v>0.07830217942413069</c:v>
                </c:pt>
              </c:numCache>
            </c:numRef>
          </c:yVal>
          <c:smooth val="1"/>
        </c:ser>
        <c:ser>
          <c:idx val="4"/>
          <c:order val="24"/>
          <c:tx>
            <c:strRef>
              <c:f>'Fusión fraccional'!$A$31</c:f>
              <c:strCache>
                <c:ptCount val="1"/>
                <c:pt idx="0">
                  <c:v> 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fraccional'!$B$31:$P$31</c:f>
              <c:numCache>
                <c:ptCount val="15"/>
                <c:pt idx="0">
                  <c:v>52.2114648128388</c:v>
                </c:pt>
                <c:pt idx="1">
                  <c:v>6.848506584996778</c:v>
                </c:pt>
                <c:pt idx="2">
                  <c:v>1.6557147165442616</c:v>
                </c:pt>
                <c:pt idx="3">
                  <c:v>0.8983092623980726</c:v>
                </c:pt>
                <c:pt idx="4">
                  <c:v>0.487378364670468</c:v>
                </c:pt>
                <c:pt idx="5">
                  <c:v>0.34081901770303563</c:v>
                </c:pt>
                <c:pt idx="6">
                  <c:v>0.26442749762453</c:v>
                </c:pt>
                <c:pt idx="7">
                  <c:v>0.21717783976712213</c:v>
                </c:pt>
                <c:pt idx="8">
                  <c:v>0.1849116139059607</c:v>
                </c:pt>
                <c:pt idx="9">
                  <c:v>0.16140082107355902</c:v>
                </c:pt>
                <c:pt idx="10">
                  <c:v>0.14346533734062497</c:v>
                </c:pt>
                <c:pt idx="11">
                  <c:v>0.129306918775361</c:v>
                </c:pt>
                <c:pt idx="12">
                  <c:v>0.1232842066594527</c:v>
                </c:pt>
                <c:pt idx="13">
                  <c:v>0.11887933802280516</c:v>
                </c:pt>
                <c:pt idx="14">
                  <c:v>0.11793404400727843</c:v>
                </c:pt>
              </c:numCache>
            </c:numRef>
          </c:yVal>
          <c:smooth val="1"/>
        </c:ser>
        <c:ser>
          <c:idx val="5"/>
          <c:order val="25"/>
          <c:tx>
            <c:strRef>
              <c:f>'Fusión fraccional'!$A$32</c:f>
              <c:strCache>
                <c:ptCount val="1"/>
                <c:pt idx="0">
                  <c:v> Eu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fraccional'!$B$32:$P$32</c:f>
              <c:numCache>
                <c:ptCount val="15"/>
                <c:pt idx="0">
                  <c:v>53.24830756318642</c:v>
                </c:pt>
                <c:pt idx="1">
                  <c:v>7.473874634182916</c:v>
                </c:pt>
                <c:pt idx="2">
                  <c:v>1.894489261337696</c:v>
                </c:pt>
                <c:pt idx="3">
                  <c:v>1.049024928749118</c:v>
                </c:pt>
                <c:pt idx="4">
                  <c:v>0.5808706988183524</c:v>
                </c:pt>
                <c:pt idx="5">
                  <c:v>0.4110700989988397</c:v>
                </c:pt>
                <c:pt idx="6">
                  <c:v>0.321642278938078</c:v>
                </c:pt>
                <c:pt idx="7">
                  <c:v>0.2659084557427844</c:v>
                </c:pt>
                <c:pt idx="8">
                  <c:v>0.22761954375432292</c:v>
                </c:pt>
                <c:pt idx="9">
                  <c:v>0.19958137216668237</c:v>
                </c:pt>
                <c:pt idx="10">
                  <c:v>0.1781011777852337</c:v>
                </c:pt>
                <c:pt idx="11">
                  <c:v>0.16108161175198182</c:v>
                </c:pt>
                <c:pt idx="12">
                  <c:v>0.15382333648486776</c:v>
                </c:pt>
                <c:pt idx="13">
                  <c:v>0.14850734717031688</c:v>
                </c:pt>
                <c:pt idx="14">
                  <c:v>0.1473656768097415</c:v>
                </c:pt>
              </c:numCache>
            </c:numRef>
          </c:yVal>
          <c:smooth val="1"/>
        </c:ser>
        <c:ser>
          <c:idx val="6"/>
          <c:order val="26"/>
          <c:tx>
            <c:strRef>
              <c:f>'Fusión fraccional'!$A$33</c:f>
              <c:strCache>
                <c:ptCount val="1"/>
                <c:pt idx="0">
                  <c:v> 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fraccional'!$B$33:$P$33</c:f>
              <c:numCache>
                <c:ptCount val="15"/>
                <c:pt idx="0">
                  <c:v>53.25396579500013</c:v>
                </c:pt>
                <c:pt idx="1">
                  <c:v>7.453958234193364</c:v>
                </c:pt>
                <c:pt idx="2">
                  <c:v>1.8857800426087687</c:v>
                </c:pt>
                <c:pt idx="3">
                  <c:v>1.043330623882203</c:v>
                </c:pt>
                <c:pt idx="4">
                  <c:v>0.5772352905085121</c:v>
                </c:pt>
                <c:pt idx="5">
                  <c:v>0.40829785909546823</c:v>
                </c:pt>
                <c:pt idx="6">
                  <c:v>0.31936240821592743</c:v>
                </c:pt>
                <c:pt idx="7">
                  <c:v>0.26395265529315504</c:v>
                </c:pt>
                <c:pt idx="8">
                  <c:v>0.22589573037931446</c:v>
                </c:pt>
                <c:pt idx="9">
                  <c:v>0.19803310971681273</c:v>
                </c:pt>
                <c:pt idx="10">
                  <c:v>0.17669111618526842</c:v>
                </c:pt>
                <c:pt idx="11">
                  <c:v>0.1597836178925049</c:v>
                </c:pt>
                <c:pt idx="12">
                  <c:v>0.15257388906231323</c:v>
                </c:pt>
                <c:pt idx="13">
                  <c:v>0.1472937591187955</c:v>
                </c:pt>
                <c:pt idx="14">
                  <c:v>0.1461598244917121</c:v>
                </c:pt>
              </c:numCache>
            </c:numRef>
          </c:yVal>
          <c:smooth val="1"/>
        </c:ser>
        <c:ser>
          <c:idx val="7"/>
          <c:order val="27"/>
          <c:tx>
            <c:strRef>
              <c:f>'Fusión fraccional'!$A$34</c:f>
              <c:strCache>
                <c:ptCount val="1"/>
                <c:pt idx="0">
                  <c:v>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fraccional'!$B$34:$P$34</c:f>
              <c:numCache>
                <c:ptCount val="15"/>
                <c:pt idx="0">
                  <c:v>48.6348157029652</c:v>
                </c:pt>
                <c:pt idx="1">
                  <c:v>7.988169554414515</c:v>
                </c:pt>
                <c:pt idx="2">
                  <c:v>2.259983696148912</c:v>
                </c:pt>
                <c:pt idx="3">
                  <c:v>1.3120406011158063</c:v>
                </c:pt>
                <c:pt idx="4">
                  <c:v>0.7617092733499522</c:v>
                </c:pt>
                <c:pt idx="5">
                  <c:v>0.554173366956567</c:v>
                </c:pt>
                <c:pt idx="6">
                  <c:v>0.44221270028830534</c:v>
                </c:pt>
                <c:pt idx="7">
                  <c:v>0.3711977252120901</c:v>
                </c:pt>
                <c:pt idx="8">
                  <c:v>0.3217270809267624</c:v>
                </c:pt>
                <c:pt idx="9">
                  <c:v>0.28508072992833833</c:v>
                </c:pt>
                <c:pt idx="10">
                  <c:v>0.2567279658238217</c:v>
                </c:pt>
                <c:pt idx="11">
                  <c:v>0.23406906797152618</c:v>
                </c:pt>
                <c:pt idx="12">
                  <c:v>0.22434846692495816</c:v>
                </c:pt>
                <c:pt idx="13">
                  <c:v>0.2172058232016092</c:v>
                </c:pt>
                <c:pt idx="14">
                  <c:v>0.21566921073370252</c:v>
                </c:pt>
              </c:numCache>
            </c:numRef>
          </c:yVal>
          <c:smooth val="1"/>
        </c:ser>
        <c:ser>
          <c:idx val="8"/>
          <c:order val="28"/>
          <c:tx>
            <c:strRef>
              <c:f>'Fusión fraccional'!$A$35</c:f>
              <c:strCache>
                <c:ptCount val="1"/>
                <c:pt idx="0">
                  <c:v> Yb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fraccional'!$B$35:$P$35</c:f>
              <c:numCache>
                <c:ptCount val="15"/>
                <c:pt idx="0">
                  <c:v>51.189392400996894</c:v>
                </c:pt>
                <c:pt idx="1">
                  <c:v>7.917352380389381</c:v>
                </c:pt>
                <c:pt idx="2">
                  <c:v>2.1478051982637574</c:v>
                </c:pt>
                <c:pt idx="3">
                  <c:v>1.2245597334739322</c:v>
                </c:pt>
                <c:pt idx="4">
                  <c:v>0.6981762322104216</c:v>
                </c:pt>
                <c:pt idx="5">
                  <c:v>0.5026034733947027</c:v>
                </c:pt>
                <c:pt idx="6">
                  <c:v>0.39806147295134553</c:v>
                </c:pt>
                <c:pt idx="7">
                  <c:v>0.33219637509811634</c:v>
                </c:pt>
                <c:pt idx="8">
                  <c:v>0.28655670259147403</c:v>
                </c:pt>
                <c:pt idx="9">
                  <c:v>0.2528968986134506</c:v>
                </c:pt>
                <c:pt idx="10">
                  <c:v>0.22695263593625034</c:v>
                </c:pt>
                <c:pt idx="11">
                  <c:v>0.2062865898356741</c:v>
                </c:pt>
                <c:pt idx="12">
                  <c:v>0.1974409446471288</c:v>
                </c:pt>
                <c:pt idx="13">
                  <c:v>0.19094930672354282</c:v>
                </c:pt>
                <c:pt idx="14">
                  <c:v>0.18955366675891042</c:v>
                </c:pt>
              </c:numCache>
            </c:numRef>
          </c:yVal>
          <c:smooth val="1"/>
        </c:ser>
        <c:ser>
          <c:idx val="9"/>
          <c:order val="29"/>
          <c:tx>
            <c:strRef>
              <c:f>'Fusión fraccional'!$A$36</c:f>
              <c:strCache>
                <c:ptCount val="1"/>
                <c:pt idx="0">
                  <c:v> 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fraccional'!$B$36:$P$36</c:f>
              <c:numCache>
                <c:ptCount val="15"/>
                <c:pt idx="0">
                  <c:v>5.597101313452599E-10</c:v>
                </c:pt>
                <c:pt idx="1">
                  <c:v>1.1039849886992222E-06</c:v>
                </c:pt>
                <c:pt idx="2">
                  <c:v>0.00022185505695427018</c:v>
                </c:pt>
                <c:pt idx="3">
                  <c:v>0.0021775250920398528</c:v>
                </c:pt>
                <c:pt idx="4">
                  <c:v>0.02137258258413523</c:v>
                </c:pt>
                <c:pt idx="5">
                  <c:v>0.0812975958002934</c:v>
                </c:pt>
                <c:pt idx="6">
                  <c:v>0.2097736039807344</c:v>
                </c:pt>
                <c:pt idx="7">
                  <c:v>0.43759195845865934</c:v>
                </c:pt>
                <c:pt idx="8">
                  <c:v>0.797942391793856</c:v>
                </c:pt>
                <c:pt idx="9">
                  <c:v>1.3260540003205377</c:v>
                </c:pt>
                <c:pt idx="10">
                  <c:v>2.0589446667868163</c:v>
                </c:pt>
                <c:pt idx="11">
                  <c:v>3.0352344076625366</c:v>
                </c:pt>
                <c:pt idx="12">
                  <c:v>3.6271243724283373</c:v>
                </c:pt>
                <c:pt idx="13">
                  <c:v>4.155096690017274</c:v>
                </c:pt>
                <c:pt idx="14">
                  <c:v>4.280864207439176</c:v>
                </c:pt>
              </c:numCache>
            </c:numRef>
          </c:yVal>
          <c:smooth val="1"/>
        </c:ser>
        <c:ser>
          <c:idx val="10"/>
          <c:order val="30"/>
          <c:tx>
            <c:strRef>
              <c:f>'Fusión fraccional'!$A$37</c:f>
              <c:strCache>
                <c:ptCount val="1"/>
                <c:pt idx="0">
                  <c:v>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fraccional'!$B$37:$P$37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1"/>
          <c:order val="31"/>
          <c:tx>
            <c:strRef>
              <c:f>'Fusión fraccional'!$A$38</c:f>
              <c:strCache>
                <c:ptCount val="1"/>
                <c:pt idx="0">
                  <c:v>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fraccional'!$B$38:$P$38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2"/>
          <c:order val="32"/>
          <c:tx>
            <c:strRef>
              <c:f>'Fusión fraccional'!$A$39</c:f>
              <c:strCache>
                <c:ptCount val="1"/>
                <c:pt idx="0">
                  <c:v>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3"/>
          <c:order val="33"/>
          <c:tx>
            <c:strRef>
              <c:f>'Fusión fraccional'!$A$40</c:f>
              <c:strCache>
                <c:ptCount val="1"/>
                <c:pt idx="0">
                  <c:v>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fraccional'!$B$40:$P$40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4"/>
          <c:order val="34"/>
          <c:tx>
            <c:strRef>
              <c:f>'Fusión fraccional'!$A$41</c:f>
              <c:strCache>
                <c:ptCount val="1"/>
                <c:pt idx="0">
                  <c:v>Gd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fraccional'!$B$41:$P$41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5"/>
          <c:order val="35"/>
          <c:tx>
            <c:strRef>
              <c:f>'Fusión fraccional'!$A$42</c:f>
              <c:strCache>
                <c:ptCount val="1"/>
                <c:pt idx="0">
                  <c:v>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fraccional'!$B$42:$P$42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6"/>
          <c:order val="36"/>
          <c:tx>
            <c:strRef>
              <c:f>'Fusión fraccional'!$A$43</c:f>
              <c:strCache>
                <c:ptCount val="1"/>
                <c:pt idx="0">
                  <c:v>Dy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fraccional'!$B$43:$P$43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7"/>
          <c:order val="37"/>
          <c:tx>
            <c:strRef>
              <c:f>'Fusión fraccional'!$A$44</c:f>
              <c:strCache>
                <c:ptCount val="1"/>
                <c:pt idx="0">
                  <c:v>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fraccional'!$B$44:$P$44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8"/>
          <c:order val="38"/>
          <c:tx>
            <c:strRef>
              <c:f>'Fusión fraccional'!$A$45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fraccional'!$B$45:$P$45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9"/>
          <c:order val="39"/>
          <c:tx>
            <c:strRef>
              <c:f>'Fusión fraccional'!$A$46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'Modelo Batch (fusión)'!$B$2:$P$2</c:f>
              <c:numCache>
                <c:ptCount val="15"/>
                <c:pt idx="0">
                  <c:v>0.001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0.95</c:v>
                </c:pt>
                <c:pt idx="13">
                  <c:v>0.99</c:v>
                </c:pt>
                <c:pt idx="14">
                  <c:v>0.999</c:v>
                </c:pt>
              </c:numCache>
            </c:numRef>
          </c:xVal>
          <c:yVal>
            <c:numRef>
              <c:f>'Fusión fraccional'!$B$46:$P$46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26672619"/>
        <c:axId val="38726980"/>
      </c:scatterChart>
      <c:valAx>
        <c:axId val="2667261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6980"/>
        <c:crossesAt val="1E-13"/>
        <c:crossBetween val="midCat"/>
        <c:dispUnits/>
        <c:majorUnit val="0.1"/>
      </c:valAx>
      <c:valAx>
        <c:axId val="38726980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CR/CP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667261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7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9</xdr:row>
      <xdr:rowOff>171450</xdr:rowOff>
    </xdr:from>
    <xdr:to>
      <xdr:col>9</xdr:col>
      <xdr:colOff>47625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09950"/>
          <a:ext cx="43624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0</xdr:row>
      <xdr:rowOff>0</xdr:rowOff>
    </xdr:from>
    <xdr:to>
      <xdr:col>28</xdr:col>
      <xdr:colOff>552450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0001250" y="0"/>
        <a:ext cx="70866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514350</xdr:colOff>
      <xdr:row>27</xdr:row>
      <xdr:rowOff>133350</xdr:rowOff>
    </xdr:from>
    <xdr:to>
      <xdr:col>29</xdr:col>
      <xdr:colOff>523875</xdr:colOff>
      <xdr:row>52</xdr:row>
      <xdr:rowOff>28575</xdr:rowOff>
    </xdr:to>
    <xdr:graphicFrame>
      <xdr:nvGraphicFramePr>
        <xdr:cNvPr id="2" name="Chart 5"/>
        <xdr:cNvGraphicFramePr/>
      </xdr:nvGraphicFramePr>
      <xdr:xfrm>
        <a:off x="10553700" y="5353050"/>
        <a:ext cx="70961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352425</xdr:colOff>
      <xdr:row>0</xdr:row>
      <xdr:rowOff>0</xdr:rowOff>
    </xdr:from>
    <xdr:to>
      <xdr:col>29</xdr:col>
      <xdr:colOff>371475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0391775" y="0"/>
        <a:ext cx="7105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24</xdr:row>
      <xdr:rowOff>219075</xdr:rowOff>
    </xdr:from>
    <xdr:to>
      <xdr:col>29</xdr:col>
      <xdr:colOff>466725</xdr:colOff>
      <xdr:row>49</xdr:row>
      <xdr:rowOff>114300</xdr:rowOff>
    </xdr:to>
    <xdr:graphicFrame>
      <xdr:nvGraphicFramePr>
        <xdr:cNvPr id="2" name="Chart 3"/>
        <xdr:cNvGraphicFramePr/>
      </xdr:nvGraphicFramePr>
      <xdr:xfrm>
        <a:off x="10487025" y="4752975"/>
        <a:ext cx="7105650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552450</xdr:colOff>
      <xdr:row>0</xdr:row>
      <xdr:rowOff>0</xdr:rowOff>
    </xdr:from>
    <xdr:to>
      <xdr:col>29</xdr:col>
      <xdr:colOff>581025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2592050" y="0"/>
        <a:ext cx="7115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66675</xdr:colOff>
      <xdr:row>26</xdr:row>
      <xdr:rowOff>219075</xdr:rowOff>
    </xdr:from>
    <xdr:to>
      <xdr:col>30</xdr:col>
      <xdr:colOff>104775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696825" y="5210175"/>
        <a:ext cx="712470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26</xdr:col>
      <xdr:colOff>600075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12306300" y="0"/>
        <a:ext cx="71151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666750</xdr:colOff>
      <xdr:row>23</xdr:row>
      <xdr:rowOff>161925</xdr:rowOff>
    </xdr:from>
    <xdr:to>
      <xdr:col>26</xdr:col>
      <xdr:colOff>552450</xdr:colOff>
      <xdr:row>48</xdr:row>
      <xdr:rowOff>85725</xdr:rowOff>
    </xdr:to>
    <xdr:graphicFrame>
      <xdr:nvGraphicFramePr>
        <xdr:cNvPr id="2" name="Chart 3"/>
        <xdr:cNvGraphicFramePr/>
      </xdr:nvGraphicFramePr>
      <xdr:xfrm>
        <a:off x="12249150" y="4505325"/>
        <a:ext cx="7124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1"/>
  <sheetViews>
    <sheetView tabSelected="1" zoomScale="75" zoomScaleNormal="75" workbookViewId="0" topLeftCell="A4">
      <selection activeCell="B12" sqref="B12"/>
    </sheetView>
  </sheetViews>
  <sheetFormatPr defaultColWidth="11.421875" defaultRowHeight="15"/>
  <cols>
    <col min="1" max="1" width="13.7109375" style="13" customWidth="1"/>
    <col min="2" max="16384" width="10.8515625" style="13" customWidth="1"/>
  </cols>
  <sheetData>
    <row r="5" ht="124.5">
      <c r="C5" s="14" t="s">
        <v>53</v>
      </c>
    </row>
    <row r="6" ht="23.25">
      <c r="D6" s="15"/>
    </row>
    <row r="9" ht="18">
      <c r="D9" s="1" t="s">
        <v>42</v>
      </c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7" spans="1:2" ht="15">
      <c r="A27" s="16" t="s">
        <v>43</v>
      </c>
      <c r="B27" s="17" t="s">
        <v>55</v>
      </c>
    </row>
    <row r="28" ht="15">
      <c r="B28" s="17" t="s">
        <v>44</v>
      </c>
    </row>
    <row r="30" spans="1:2" ht="15">
      <c r="A30" s="16" t="s">
        <v>45</v>
      </c>
      <c r="B30" s="18" t="s">
        <v>56</v>
      </c>
    </row>
    <row r="31" ht="15">
      <c r="B31" s="18" t="s">
        <v>2</v>
      </c>
    </row>
    <row r="32" ht="15">
      <c r="B32" s="18" t="s">
        <v>0</v>
      </c>
    </row>
    <row r="33" ht="15">
      <c r="B33" s="17" t="s">
        <v>1</v>
      </c>
    </row>
    <row r="35" spans="1:2" ht="15">
      <c r="A35" s="16" t="s">
        <v>46</v>
      </c>
      <c r="B35" s="17" t="s">
        <v>47</v>
      </c>
    </row>
    <row r="36" ht="15">
      <c r="B36" s="17" t="s">
        <v>48</v>
      </c>
    </row>
    <row r="38" spans="1:2" ht="15.75">
      <c r="A38" s="16" t="s">
        <v>49</v>
      </c>
      <c r="B38" s="19" t="s">
        <v>54</v>
      </c>
    </row>
    <row r="39" ht="15">
      <c r="B39" s="17" t="s">
        <v>50</v>
      </c>
    </row>
    <row r="40" ht="15">
      <c r="B40" s="17" t="s">
        <v>51</v>
      </c>
    </row>
    <row r="41" ht="15">
      <c r="B41" s="17" t="s">
        <v>52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18" sqref="B18"/>
    </sheetView>
  </sheetViews>
  <sheetFormatPr defaultColWidth="11.421875" defaultRowHeight="15"/>
  <cols>
    <col min="1" max="2" width="25.8515625" style="5" customWidth="1"/>
    <col min="3" max="16384" width="10.8515625" style="5" customWidth="1"/>
  </cols>
  <sheetData>
    <row r="2" spans="1:2" ht="18">
      <c r="A2" s="5" t="s">
        <v>3</v>
      </c>
      <c r="B2" s="5" t="s">
        <v>35</v>
      </c>
    </row>
    <row r="3" spans="1:2" ht="18">
      <c r="A3" s="3" t="s">
        <v>14</v>
      </c>
      <c r="B3" s="4">
        <v>0.55</v>
      </c>
    </row>
    <row r="4" spans="1:2" ht="18">
      <c r="A4" s="3" t="s">
        <v>15</v>
      </c>
      <c r="B4" s="4">
        <v>0.15</v>
      </c>
    </row>
    <row r="5" spans="1:2" ht="18">
      <c r="A5" s="3" t="s">
        <v>16</v>
      </c>
      <c r="B5" s="4">
        <v>0.2</v>
      </c>
    </row>
    <row r="6" spans="1:2" ht="18">
      <c r="A6" s="3" t="s">
        <v>17</v>
      </c>
      <c r="B6" s="4">
        <v>0.1</v>
      </c>
    </row>
    <row r="7" spans="1:2" ht="18">
      <c r="A7" s="4" t="s">
        <v>28</v>
      </c>
      <c r="B7" s="4">
        <v>0</v>
      </c>
    </row>
    <row r="8" spans="1:2" ht="18">
      <c r="A8" s="4" t="s">
        <v>29</v>
      </c>
      <c r="B8" s="4">
        <v>0</v>
      </c>
    </row>
    <row r="9" spans="1:2" ht="18">
      <c r="A9" s="4" t="s">
        <v>30</v>
      </c>
      <c r="B9" s="4">
        <v>0</v>
      </c>
    </row>
    <row r="10" spans="1:2" ht="18">
      <c r="A10" s="4" t="s">
        <v>31</v>
      </c>
      <c r="B10" s="4">
        <v>0</v>
      </c>
    </row>
    <row r="11" spans="1:2" ht="18">
      <c r="A11" s="4" t="s">
        <v>32</v>
      </c>
      <c r="B11" s="4">
        <v>0</v>
      </c>
    </row>
    <row r="12" spans="1:2" ht="18">
      <c r="A12" s="4" t="s">
        <v>33</v>
      </c>
      <c r="B12" s="4"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B3" sqref="B3"/>
    </sheetView>
  </sheetViews>
  <sheetFormatPr defaultColWidth="10.8515625" defaultRowHeight="15"/>
  <cols>
    <col min="1" max="16384" width="10.8515625" style="1" customWidth="1"/>
  </cols>
  <sheetData>
    <row r="1" ht="18">
      <c r="B1" s="1" t="s">
        <v>36</v>
      </c>
    </row>
    <row r="2" spans="1:21" ht="18">
      <c r="A2" s="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2" t="s">
        <v>19</v>
      </c>
      <c r="M2" s="2" t="s">
        <v>5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</row>
    <row r="3" spans="1:21" ht="18">
      <c r="A3" s="2" t="str">
        <f>ABUNDANCIAS!A3</f>
        <v>Ol</v>
      </c>
      <c r="B3" s="4">
        <v>0.0098</v>
      </c>
      <c r="C3" s="4">
        <v>0.0069</v>
      </c>
      <c r="D3" s="4">
        <v>0.014</v>
      </c>
      <c r="E3" s="4">
        <v>0.0066</v>
      </c>
      <c r="F3" s="4">
        <v>0.0066</v>
      </c>
      <c r="G3" s="4">
        <v>0.0068</v>
      </c>
      <c r="H3" s="4">
        <v>0.0077</v>
      </c>
      <c r="I3" s="4">
        <v>0.01</v>
      </c>
      <c r="J3" s="4">
        <v>0.014</v>
      </c>
      <c r="K3" s="4">
        <v>5.9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>
      <c r="A4" s="2" t="str">
        <f>ABUNDANCIAS!A4</f>
        <v>Opx</v>
      </c>
      <c r="B4" s="4">
        <v>0.022</v>
      </c>
      <c r="C4" s="4">
        <v>0.02</v>
      </c>
      <c r="D4" s="4">
        <v>0.04</v>
      </c>
      <c r="E4" s="4">
        <v>0.03</v>
      </c>
      <c r="F4" s="4">
        <v>0.05</v>
      </c>
      <c r="G4" s="4">
        <v>0.05</v>
      </c>
      <c r="H4" s="4">
        <v>0.09</v>
      </c>
      <c r="I4" s="4">
        <v>0.18</v>
      </c>
      <c r="J4" s="4">
        <v>0.34</v>
      </c>
      <c r="K4" s="4">
        <v>5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>
      <c r="A5" s="2" t="str">
        <f>ABUNDANCIAS!A5</f>
        <v>Cpx</v>
      </c>
      <c r="B5" s="4">
        <v>0.031</v>
      </c>
      <c r="C5" s="4">
        <v>0.15</v>
      </c>
      <c r="D5" s="4">
        <v>0.06</v>
      </c>
      <c r="E5" s="4">
        <v>0.31</v>
      </c>
      <c r="F5" s="4">
        <v>0.5</v>
      </c>
      <c r="G5" s="4">
        <v>0.51</v>
      </c>
      <c r="H5" s="4">
        <v>0.61</v>
      </c>
      <c r="I5" s="4">
        <v>0.9</v>
      </c>
      <c r="J5" s="4">
        <v>0.62</v>
      </c>
      <c r="K5" s="4">
        <v>1.5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>
      <c r="A6" s="2" t="str">
        <f>ABUNDANCIAS!A6</f>
        <v>Plg</v>
      </c>
      <c r="B6" s="4">
        <v>0.071</v>
      </c>
      <c r="C6" s="4">
        <v>0.12</v>
      </c>
      <c r="D6" s="4">
        <v>1.83</v>
      </c>
      <c r="E6" s="4">
        <v>0.081</v>
      </c>
      <c r="F6" s="4">
        <v>0.067</v>
      </c>
      <c r="G6" s="4">
        <v>0.34</v>
      </c>
      <c r="H6" s="4">
        <v>0.063</v>
      </c>
      <c r="I6" s="4">
        <v>0.03</v>
      </c>
      <c r="J6" s="4">
        <v>0.067</v>
      </c>
      <c r="K6" s="4">
        <v>0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">
      <c r="A7" s="2" t="str">
        <f>ABUNDANCIAS!A7</f>
        <v>min 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>
      <c r="A8" s="2" t="str">
        <f>ABUNDANCIAS!A8</f>
        <v>min 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>
      <c r="A9" s="2" t="str">
        <f>ABUNDANCIAS!A9</f>
        <v>min 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>
      <c r="A10" s="2" t="str">
        <f>ABUNDANCIAS!A10</f>
        <v>min 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>
      <c r="A11" s="2" t="str">
        <f>ABUNDANCIAS!A11</f>
        <v>min 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8">
      <c r="A12" s="2" t="str">
        <f>ABUNDANCIAS!A12</f>
        <v>min 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5" sqref="D5"/>
    </sheetView>
  </sheetViews>
  <sheetFormatPr defaultColWidth="11.421875" defaultRowHeight="15"/>
  <cols>
    <col min="1" max="1" width="11.421875" style="5" bestFit="1" customWidth="1"/>
    <col min="2" max="16384" width="10.8515625" style="5" customWidth="1"/>
  </cols>
  <sheetData>
    <row r="1" spans="1:2" ht="18">
      <c r="A1" s="5" t="s">
        <v>34</v>
      </c>
      <c r="B1" s="5" t="s">
        <v>18</v>
      </c>
    </row>
    <row r="2" spans="1:2" ht="18">
      <c r="A2" s="4" t="str">
        <f>KD_MinFund!B2</f>
        <v>Rb</v>
      </c>
      <c r="B2" s="4">
        <f>ABUNDANCIAS!$B3*KD_MinFund!B3+ABUNDANCIAS!$B4*KD_MinFund!B4+ABUNDANCIAS!$B5*KD_MinFund!B5+ABUNDANCIAS!$B6*KD_MinFund!B6+ABUNDANCIAS!$B7*KD_MinFund!B7+ABUNDANCIAS!$B8*KD_MinFund!B8+ABUNDANCIAS!$B9*KD_MinFund!B9+ABUNDANCIAS!$B10*KD_MinFund!B10+ABUNDANCIAS!$B11*KD_MinFund!B11+ABUNDANCIAS!$B12*KD_MinFund!B12</f>
        <v>0.02199</v>
      </c>
    </row>
    <row r="3" spans="1:2" ht="18">
      <c r="A3" s="4" t="str">
        <f>KD_MinFund!C2</f>
        <v>Ce</v>
      </c>
      <c r="B3" s="4">
        <f>ABUNDANCIAS!$B3*KD_MinFund!C3+ABUNDANCIAS!$B4*KD_MinFund!C4+ABUNDANCIAS!$B5*KD_MinFund!C5+ABUNDANCIAS!$B6*KD_MinFund!C6+ABUNDANCIAS!$B7*KD_MinFund!C7+ABUNDANCIAS!$B8*KD_MinFund!C8+ABUNDANCIAS!$B9*KD_MinFund!C9+ABUNDANCIAS!$B10*KD_MinFund!C10+ABUNDANCIAS!$B11*KD_MinFund!C11+ABUNDANCIAS!$B12*KD_MinFund!C12</f>
        <v>0.048795000000000005</v>
      </c>
    </row>
    <row r="4" spans="1:2" ht="18">
      <c r="A4" s="4" t="str">
        <f>KD_MinFund!D2</f>
        <v> Sr</v>
      </c>
      <c r="B4" s="4">
        <f>ABUNDANCIAS!$B3*KD_MinFund!D3+ABUNDANCIAS!$B4*KD_MinFund!D4+ABUNDANCIAS!$B5*KD_MinFund!D5+ABUNDANCIAS!$B6*KD_MinFund!D6+ABUNDANCIAS!$B7*KD_MinFund!D7+ABUNDANCIAS!$B8*KD_MinFund!D8+ABUNDANCIAS!$B9*KD_MinFund!D9+ABUNDANCIAS!$B10*KD_MinFund!D10+ABUNDANCIAS!$B11*KD_MinFund!D11+ABUNDANCIAS!$B12*KD_MinFund!D12</f>
        <v>0.20870000000000002</v>
      </c>
    </row>
    <row r="5" spans="1:2" ht="18">
      <c r="A5" s="4" t="str">
        <f>KD_MinFund!E2</f>
        <v> Nd</v>
      </c>
      <c r="B5" s="4">
        <f>ABUNDANCIAS!$B3*KD_MinFund!E3+ABUNDANCIAS!$B4*KD_MinFund!E4+ABUNDANCIAS!$B5*KD_MinFund!E5+ABUNDANCIAS!$B6*KD_MinFund!E6+ABUNDANCIAS!$B7*KD_MinFund!E7+ABUNDANCIAS!$B8*KD_MinFund!E8+ABUNDANCIAS!$B9*KD_MinFund!E9+ABUNDANCIAS!$B10*KD_MinFund!E10+ABUNDANCIAS!$B11*KD_MinFund!E11+ABUNDANCIAS!$B12*KD_MinFund!E12</f>
        <v>0.07823</v>
      </c>
    </row>
    <row r="6" spans="1:2" ht="18">
      <c r="A6" s="4" t="str">
        <f>KD_MinFund!F2</f>
        <v> Sm</v>
      </c>
      <c r="B6" s="4">
        <f>ABUNDANCIAS!$B3*KD_MinFund!F3+ABUNDANCIAS!$B4*KD_MinFund!F4+ABUNDANCIAS!$B5*KD_MinFund!F5+ABUNDANCIAS!$B6*KD_MinFund!F6+ABUNDANCIAS!$B7*KD_MinFund!F7+ABUNDANCIAS!$B8*KD_MinFund!F8+ABUNDANCIAS!$B9*KD_MinFund!F9+ABUNDANCIAS!$B10*KD_MinFund!F10+ABUNDANCIAS!$B11*KD_MinFund!F11+ABUNDANCIAS!$B12*KD_MinFund!F12</f>
        <v>0.11783</v>
      </c>
    </row>
    <row r="7" spans="1:2" ht="18">
      <c r="A7" s="4" t="str">
        <f>KD_MinFund!G2</f>
        <v> Eu</v>
      </c>
      <c r="B7" s="4">
        <f>ABUNDANCIAS!$B3*KD_MinFund!G3+ABUNDANCIAS!$B4*KD_MinFund!G4+ABUNDANCIAS!$B5*KD_MinFund!G5+ABUNDANCIAS!$B6*KD_MinFund!G6+ABUNDANCIAS!$B7*KD_MinFund!G7+ABUNDANCIAS!$B8*KD_MinFund!G8+ABUNDANCIAS!$B9*KD_MinFund!G9+ABUNDANCIAS!$B10*KD_MinFund!G10+ABUNDANCIAS!$B11*KD_MinFund!G11+ABUNDANCIAS!$B12*KD_MinFund!G12</f>
        <v>0.14724</v>
      </c>
    </row>
    <row r="8" spans="1:2" ht="18">
      <c r="A8" s="4" t="str">
        <f>KD_MinFund!H2</f>
        <v> Gd</v>
      </c>
      <c r="B8" s="4">
        <f>ABUNDANCIAS!$B3*KD_MinFund!H3+ABUNDANCIAS!$B4*KD_MinFund!H4+ABUNDANCIAS!$B5*KD_MinFund!H5+ABUNDANCIAS!$B6*KD_MinFund!H6+ABUNDANCIAS!$B7*KD_MinFund!H7+ABUNDANCIAS!$B8*KD_MinFund!H8+ABUNDANCIAS!$B9*KD_MinFund!H9+ABUNDANCIAS!$B10*KD_MinFund!H10+ABUNDANCIAS!$B11*KD_MinFund!H11+ABUNDANCIAS!$B12*KD_MinFund!H12</f>
        <v>0.146035</v>
      </c>
    </row>
    <row r="9" spans="1:2" ht="18">
      <c r="A9" s="4" t="str">
        <f>KD_MinFund!I2</f>
        <v> Y</v>
      </c>
      <c r="B9" s="4">
        <f>ABUNDANCIAS!$B3*KD_MinFund!I3+ABUNDANCIAS!$B4*KD_MinFund!I4+ABUNDANCIAS!$B5*KD_MinFund!I5+ABUNDANCIAS!$B6*KD_MinFund!I6+ABUNDANCIAS!$B7*KD_MinFund!I7+ABUNDANCIAS!$B8*KD_MinFund!I8+ABUNDANCIAS!$B9*KD_MinFund!I9+ABUNDANCIAS!$B10*KD_MinFund!I10+ABUNDANCIAS!$B11*KD_MinFund!I11+ABUNDANCIAS!$B12*KD_MinFund!I12</f>
        <v>0.21550000000000002</v>
      </c>
    </row>
    <row r="10" spans="1:2" ht="18">
      <c r="A10" s="4" t="str">
        <f>KD_MinFund!J2</f>
        <v> Yb</v>
      </c>
      <c r="B10" s="4">
        <f>ABUNDANCIAS!$B3*KD_MinFund!J3+ABUNDANCIAS!$B4*KD_MinFund!J4+ABUNDANCIAS!$B5*KD_MinFund!J5+ABUNDANCIAS!$B6*KD_MinFund!J6+ABUNDANCIAS!$B7*KD_MinFund!J7+ABUNDANCIAS!$B8*KD_MinFund!J8+ABUNDANCIAS!$B9*KD_MinFund!J9+ABUNDANCIAS!$B10*KD_MinFund!J10+ABUNDANCIAS!$B11*KD_MinFund!J11+ABUNDANCIAS!$B12*KD_MinFund!J12</f>
        <v>0.1894</v>
      </c>
    </row>
    <row r="11" spans="1:2" ht="18">
      <c r="A11" s="4" t="str">
        <f>KD_MinFund!K2</f>
        <v> Ni</v>
      </c>
      <c r="B11" s="4">
        <f>ABUNDANCIAS!$B3*KD_MinFund!K3+ABUNDANCIAS!$B4*KD_MinFund!K4+ABUNDANCIAS!$B5*KD_MinFund!K5+ABUNDANCIAS!$B6*KD_MinFund!K6+ABUNDANCIAS!$B7*KD_MinFund!K7+ABUNDANCIAS!$B8*KD_MinFund!K8+ABUNDANCIAS!$B9*KD_MinFund!K9+ABUNDANCIAS!$B10*KD_MinFund!K10+ABUNDANCIAS!$B11*KD_MinFund!K11+ABUNDANCIAS!$B12*KD_MinFund!K12</f>
        <v>4.295000000000001</v>
      </c>
    </row>
    <row r="12" spans="1:2" ht="18">
      <c r="A12" s="4" t="str">
        <f>KD_MinFund!L2</f>
        <v>La</v>
      </c>
      <c r="B12" s="4">
        <f>ABUNDANCIAS!$B3*KD_MinFund!L3+ABUNDANCIAS!$B4*KD_MinFund!L4+ABUNDANCIAS!$B5*KD_MinFund!L5+ABUNDANCIAS!$B6*KD_MinFund!L6+ABUNDANCIAS!$B7*KD_MinFund!L7+ABUNDANCIAS!$B8*KD_MinFund!L8+ABUNDANCIAS!$B9*KD_MinFund!L9+ABUNDANCIAS!$B10*KD_MinFund!L10+ABUNDANCIAS!$B11*KD_MinFund!L11+ABUNDANCIAS!$B12*KD_MinFund!L12</f>
        <v>0</v>
      </c>
    </row>
    <row r="13" spans="1:2" ht="18">
      <c r="A13" s="4" t="str">
        <f>KD_MinFund!M2</f>
        <v>Ce</v>
      </c>
      <c r="B13" s="4">
        <f>ABUNDANCIAS!$B3*KD_MinFund!M3+ABUNDANCIAS!$B4*KD_MinFund!M4+ABUNDANCIAS!$B5*KD_MinFund!M5+ABUNDANCIAS!$B6*KD_MinFund!M6+ABUNDANCIAS!$B7*KD_MinFund!M7+ABUNDANCIAS!$B8*KD_MinFund!M8+ABUNDANCIAS!$B9*KD_MinFund!M9+ABUNDANCIAS!$B10*KD_MinFund!M10+ABUNDANCIAS!$B11*KD_MinFund!M11+ABUNDANCIAS!$B12*KD_MinFund!M12</f>
        <v>0</v>
      </c>
    </row>
    <row r="14" spans="1:2" ht="18">
      <c r="A14" s="4" t="str">
        <f>KD_MinFund!N2</f>
        <v>Pr</v>
      </c>
      <c r="B14" s="4">
        <f>ABUNDANCIAS!$B3*KD_MinFund!N3+ABUNDANCIAS!$B4*KD_MinFund!N4+ABUNDANCIAS!$B5*KD_MinFund!N5+ABUNDANCIAS!$B6*KD_MinFund!N6+ABUNDANCIAS!$B7*KD_MinFund!N7+ABUNDANCIAS!$B8*KD_MinFund!N8+ABUNDANCIAS!$B9*KD_MinFund!N9+ABUNDANCIAS!$B10*KD_MinFund!N10+ABUNDANCIAS!$B11*KD_MinFund!N11+ABUNDANCIAS!$B12*KD_MinFund!N12</f>
        <v>0</v>
      </c>
    </row>
    <row r="15" spans="1:2" ht="18">
      <c r="A15" s="4" t="str">
        <f>KD_MinFund!O2</f>
        <v>Nd</v>
      </c>
      <c r="B15" s="4">
        <f>ABUNDANCIAS!$B3*KD_MinFund!O3+ABUNDANCIAS!$B4*KD_MinFund!O4+ABUNDANCIAS!$B5*KD_MinFund!O5+ABUNDANCIAS!$B6*KD_MinFund!O6+ABUNDANCIAS!$B7*KD_MinFund!O7+ABUNDANCIAS!$B8*KD_MinFund!O8+ABUNDANCIAS!$B9*KD_MinFund!O9+ABUNDANCIAS!$B10*KD_MinFund!O10+ABUNDANCIAS!$B11*KD_MinFund!O11+ABUNDANCIAS!$B12*KD_MinFund!O12</f>
        <v>0</v>
      </c>
    </row>
    <row r="16" spans="1:2" ht="18">
      <c r="A16" s="4" t="str">
        <f>KD_MinFund!P2</f>
        <v>Gd</v>
      </c>
      <c r="B16" s="4">
        <f>ABUNDANCIAS!$B3*KD_MinFund!P3+ABUNDANCIAS!$B4*KD_MinFund!P4+ABUNDANCIAS!$B5*KD_MinFund!P5+ABUNDANCIAS!$B6*KD_MinFund!P6+ABUNDANCIAS!$B7*KD_MinFund!P7+ABUNDANCIAS!$B8*KD_MinFund!P8+ABUNDANCIAS!$B9*KD_MinFund!P9+ABUNDANCIAS!$B10*KD_MinFund!P10+ABUNDANCIAS!$B11*KD_MinFund!P11+ABUNDANCIAS!$B12*KD_MinFund!P12</f>
        <v>0</v>
      </c>
    </row>
    <row r="17" spans="1:2" ht="18">
      <c r="A17" s="4" t="str">
        <f>KD_MinFund!Q2</f>
        <v>Tb</v>
      </c>
      <c r="B17" s="4">
        <f>ABUNDANCIAS!$B3*KD_MinFund!Q3+ABUNDANCIAS!$B4*KD_MinFund!Q4+ABUNDANCIAS!$B5*KD_MinFund!Q5+ABUNDANCIAS!$B6*KD_MinFund!Q6+ABUNDANCIAS!$B7*KD_MinFund!Q7+ABUNDANCIAS!$B8*KD_MinFund!Q8+ABUNDANCIAS!$B9*KD_MinFund!Q9+ABUNDANCIAS!$B10*KD_MinFund!Q10+ABUNDANCIAS!$B11*KD_MinFund!Q11+ABUNDANCIAS!$B12*KD_MinFund!Q12</f>
        <v>0</v>
      </c>
    </row>
    <row r="18" spans="1:2" ht="18">
      <c r="A18" s="4" t="str">
        <f>KD_MinFund!R2</f>
        <v>Dy </v>
      </c>
      <c r="B18" s="4">
        <f>ABUNDANCIAS!$B3*KD_MinFund!R3+ABUNDANCIAS!$B4*KD_MinFund!R4+ABUNDANCIAS!$B5*KD_MinFund!R5+ABUNDANCIAS!$B6*KD_MinFund!R6+ABUNDANCIAS!$B7*KD_MinFund!R7+ABUNDANCIAS!$B8*KD_MinFund!R8+ABUNDANCIAS!$B9*KD_MinFund!R9+ABUNDANCIAS!$B10*KD_MinFund!R10+ABUNDANCIAS!$B11*KD_MinFund!R11+ABUNDANCIAS!$B12*KD_MinFund!R12</f>
        <v>0</v>
      </c>
    </row>
    <row r="19" spans="1:2" ht="18">
      <c r="A19" s="4" t="str">
        <f>KD_MinFund!S2</f>
        <v>Ho</v>
      </c>
      <c r="B19" s="4">
        <f>ABUNDANCIAS!$B3*KD_MinFund!S3+ABUNDANCIAS!$B4*KD_MinFund!S4+ABUNDANCIAS!$B5*KD_MinFund!S5+ABUNDANCIAS!$B6*KD_MinFund!S6+ABUNDANCIAS!$B7*KD_MinFund!S7+ABUNDANCIAS!$B8*KD_MinFund!S8+ABUNDANCIAS!$B9*KD_MinFund!S9+ABUNDANCIAS!$B10*KD_MinFund!S10+ABUNDANCIAS!$B11*KD_MinFund!S11+ABUNDANCIAS!$B12*KD_MinFund!S12</f>
        <v>0</v>
      </c>
    </row>
    <row r="20" spans="1:2" ht="18">
      <c r="A20" s="4" t="str">
        <f>KD_MinFund!T2</f>
        <v>Lu</v>
      </c>
      <c r="B20" s="4">
        <f>ABUNDANCIAS!$B3*KD_MinFund!T3+ABUNDANCIAS!$B4*KD_MinFund!T4+ABUNDANCIAS!$B5*KD_MinFund!T5+ABUNDANCIAS!$B6*KD_MinFund!T6+ABUNDANCIAS!$B7*KD_MinFund!T7+ABUNDANCIAS!$B8*KD_MinFund!T8+ABUNDANCIAS!$B9*KD_MinFund!T9+ABUNDANCIAS!$B10*KD_MinFund!T10+ABUNDANCIAS!$B11*KD_MinFund!T11+ABUNDANCIAS!$B12*KD_MinFund!T12</f>
        <v>0</v>
      </c>
    </row>
    <row r="21" spans="1:2" ht="18">
      <c r="A21" s="4" t="str">
        <f>KD_MinFund!U2</f>
        <v>U</v>
      </c>
      <c r="B21" s="4">
        <f>ABUNDANCIAS!$B3*KD_MinFund!U3+ABUNDANCIAS!$B4*KD_MinFund!U4+ABUNDANCIAS!$B5*KD_MinFund!U5+ABUNDANCIAS!$B6*KD_MinFund!U6+ABUNDANCIAS!$B7*KD_MinFund!U7+ABUNDANCIAS!$B8*KD_MinFund!U8+ABUNDANCIAS!$B9*KD_MinFund!U9+ABUNDANCIAS!$B10*KD_MinFund!U10+ABUNDANCIAS!$B11*KD_MinFund!U11+ABUNDANCIAS!$B12*KD_MinFund!U12</f>
        <v>0</v>
      </c>
    </row>
  </sheetData>
  <sheetProtection password="E301"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50" zoomScaleNormal="50" workbookViewId="0" topLeftCell="L1">
      <selection activeCell="AH31" sqref="AH31"/>
    </sheetView>
  </sheetViews>
  <sheetFormatPr defaultColWidth="11.421875" defaultRowHeight="15"/>
  <cols>
    <col min="1" max="16384" width="8.8515625" style="5" customWidth="1"/>
  </cols>
  <sheetData>
    <row r="1" ht="18">
      <c r="B1" s="8" t="s">
        <v>39</v>
      </c>
    </row>
    <row r="2" spans="2:16" ht="18">
      <c r="B2" s="5">
        <v>0.001</v>
      </c>
      <c r="C2" s="5">
        <v>0.01</v>
      </c>
      <c r="D2" s="5">
        <v>0.05</v>
      </c>
      <c r="E2" s="5">
        <v>0.1</v>
      </c>
      <c r="F2" s="5">
        <v>0.2</v>
      </c>
      <c r="G2" s="5">
        <v>0.3</v>
      </c>
      <c r="H2" s="5">
        <v>0.4</v>
      </c>
      <c r="I2" s="5">
        <v>0.5</v>
      </c>
      <c r="J2" s="5">
        <v>0.6</v>
      </c>
      <c r="K2" s="5">
        <v>0.7</v>
      </c>
      <c r="L2" s="5">
        <v>0.8</v>
      </c>
      <c r="M2" s="5">
        <v>0.9</v>
      </c>
      <c r="N2" s="5">
        <v>0.95</v>
      </c>
      <c r="O2" s="5">
        <v>0.99</v>
      </c>
      <c r="P2" s="5">
        <v>0.999</v>
      </c>
    </row>
    <row r="3" ht="18">
      <c r="A3" s="7" t="s">
        <v>40</v>
      </c>
    </row>
    <row r="4" spans="1:16" ht="18">
      <c r="A4" s="5" t="str">
        <f>'KD_ Global'!A2</f>
        <v>Rb</v>
      </c>
      <c r="B4" s="6">
        <f>IF('KD_ Global'!$B2=0,"no",1/('KD_ Global'!$B2+B$2*(1-'KD_ Global'!$B2)))</f>
        <v>43.53881768599021</v>
      </c>
      <c r="C4" s="6">
        <f>IF('KD_ Global'!$B2=0,"no",1/('KD_ Global'!$B2+C$2*(1-'KD_ Global'!$B2)))</f>
        <v>31.4761363672132</v>
      </c>
      <c r="D4" s="6">
        <f>IF('KD_ Global'!$B2=0,"no",1/('KD_ Global'!$B2+D$2*(1-'KD_ Global'!$B2)))</f>
        <v>14.106262475225874</v>
      </c>
      <c r="E4" s="6">
        <f>IF('KD_ Global'!$B2=0,"no",1/('KD_ Global'!$B2+E$2*(1-'KD_ Global'!$B2)))</f>
        <v>8.347872544681987</v>
      </c>
      <c r="F4" s="6">
        <f>IF('KD_ Global'!$B2=0,"no",1/('KD_ Global'!$B2+F$2*(1-'KD_ Global'!$B2)))</f>
        <v>4.59575719695577</v>
      </c>
      <c r="G4" s="6">
        <f>IF('KD_ Global'!$B2=0,"no",1/('KD_ Global'!$B2+G$2*(1-'KD_ Global'!$B2)))</f>
        <v>3.1706474144955656</v>
      </c>
      <c r="H4" s="6">
        <f>IF('KD_ Global'!$B2=0,"no",1/('KD_ Global'!$B2+H$2*(1-'KD_ Global'!$B2)))</f>
        <v>2.4201706704356787</v>
      </c>
      <c r="I4" s="6">
        <f>IF('KD_ Global'!$B2=0,"no",1/('KD_ Global'!$B2+I$2*(1-'KD_ Global'!$B2)))</f>
        <v>1.9569663108249593</v>
      </c>
      <c r="J4" s="6">
        <f>IF('KD_ Global'!$B2=0,"no",1/('KD_ Global'!$B2+J$2*(1-'KD_ Global'!$B2)))</f>
        <v>1.6425863507644596</v>
      </c>
      <c r="K4" s="6">
        <f>IF('KD_ Global'!$B2=0,"no",1/('KD_ Global'!$B2+K$2*(1-'KD_ Global'!$B2)))</f>
        <v>1.4152338603192487</v>
      </c>
      <c r="L4" s="6">
        <f>IF('KD_ Global'!$B2=0,"no",1/('KD_ Global'!$B2+L$2*(1-'KD_ Global'!$B2)))</f>
        <v>1.2431656965830347</v>
      </c>
      <c r="M4" s="6">
        <f>IF('KD_ Global'!$B2=0,"no",1/('KD_ Global'!$B2+M$2*(1-'KD_ Global'!$B2)))</f>
        <v>1.1084029133262174</v>
      </c>
      <c r="N4" s="6">
        <f>IF('KD_ Global'!$B2=0,"no",1/('KD_ Global'!$B2+N$2*(1-'KD_ Global'!$B2)))</f>
        <v>1.0514147047706366</v>
      </c>
      <c r="O4" s="6">
        <f>IF('KD_ Global'!$B2=0,"no",1/('KD_ Global'!$B2+O$2*(1-'KD_ Global'!$B2)))</f>
        <v>1.0098766950654092</v>
      </c>
      <c r="P4" s="6">
        <f>IF('KD_ Global'!$B2=0,"no",1/('KD_ Global'!$B2+P$2*(1-'KD_ Global'!$B2)))</f>
        <v>1.0009789674399459</v>
      </c>
    </row>
    <row r="5" spans="1:16" ht="18">
      <c r="A5" s="5" t="str">
        <f>'KD_ Global'!A3</f>
        <v>Ce</v>
      </c>
      <c r="B5" s="6">
        <f>IF('KD_ Global'!$B3=0,"no",1/('KD_ Global'!$B3+B$2*(1-'KD_ Global'!$B3)))</f>
        <v>20.10203592414738</v>
      </c>
      <c r="C5" s="6">
        <f>IF('KD_ Global'!$B3=0,"no",1/('KD_ Global'!$B3+C$2*(1-'KD_ Global'!$B3)))</f>
        <v>17.150584706309097</v>
      </c>
      <c r="D5" s="6">
        <f>IF('KD_ Global'!$B3=0,"no",1/('KD_ Global'!$B3+D$2*(1-'KD_ Global'!$B3)))</f>
        <v>10.378261693057722</v>
      </c>
      <c r="E5" s="6">
        <f>IF('KD_ Global'!$B3=0,"no",1/('KD_ Global'!$B3+E$2*(1-'KD_ Global'!$B3)))</f>
        <v>6.948521875683995</v>
      </c>
      <c r="F5" s="6">
        <f>IF('KD_ Global'!$B3=0,"no",1/('KD_ Global'!$B3+F$2*(1-'KD_ Global'!$B3)))</f>
        <v>4.183470272260245</v>
      </c>
      <c r="G5" s="6">
        <f>IF('KD_ Global'!$B3=0,"no",1/('KD_ Global'!$B3+G$2*(1-'KD_ Global'!$B3)))</f>
        <v>2.9926097502218276</v>
      </c>
      <c r="H5" s="6">
        <f>IF('KD_ Global'!$B3=0,"no",1/('KD_ Global'!$B3+H$2*(1-'KD_ Global'!$B3)))</f>
        <v>2.3294982027921365</v>
      </c>
      <c r="I5" s="6">
        <f>IF('KD_ Global'!$B3=0,"no",1/('KD_ Global'!$B3+I$2*(1-'KD_ Global'!$B3)))</f>
        <v>1.9069503573148234</v>
      </c>
      <c r="J5" s="6">
        <f>IF('KD_ Global'!$B3=0,"no",1/('KD_ Global'!$B3+J$2*(1-'KD_ Global'!$B3)))</f>
        <v>1.6141581035579273</v>
      </c>
      <c r="K5" s="6">
        <f>IF('KD_ Global'!$B3=0,"no",1/('KD_ Global'!$B3+K$2*(1-'KD_ Global'!$B3)))</f>
        <v>1.3993088813435046</v>
      </c>
      <c r="L5" s="6">
        <f>IF('KD_ Global'!$B3=0,"no",1/('KD_ Global'!$B3+L$2*(1-'KD_ Global'!$B3)))</f>
        <v>1.2349353326113077</v>
      </c>
      <c r="M5" s="6">
        <f>IF('KD_ Global'!$B3=0,"no",1/('KD_ Global'!$B3+M$2*(1-'KD_ Global'!$B3)))</f>
        <v>1.1051195214390424</v>
      </c>
      <c r="N5" s="6">
        <f>IF('KD_ Global'!$B3=0,"no",1/('KD_ Global'!$B3+N$2*(1-'KD_ Global'!$B3)))</f>
        <v>1.049935179626848</v>
      </c>
      <c r="O5" s="6">
        <f>IF('KD_ Global'!$B3=0,"no",1/('KD_ Global'!$B3+O$2*(1-'KD_ Global'!$B3)))</f>
        <v>1.0096033980019645</v>
      </c>
      <c r="P5" s="6">
        <f>IF('KD_ Global'!$B3=0,"no",1/('KD_ Global'!$B3+P$2*(1-'KD_ Global'!$B3)))</f>
        <v>1.000952110652413</v>
      </c>
    </row>
    <row r="6" spans="1:16" ht="18">
      <c r="A6" s="5" t="str">
        <f>'KD_ Global'!A4</f>
        <v> Sr</v>
      </c>
      <c r="B6" s="6">
        <f>IF('KD_ Global'!$B4=0,"no",1/('KD_ Global'!$B4+B$2*(1-'KD_ Global'!$B4)))</f>
        <v>4.773467919670172</v>
      </c>
      <c r="C6" s="6">
        <f>IF('KD_ Global'!$B4=0,"no",1/('KD_ Global'!$B4+C$2*(1-'KD_ Global'!$B4)))</f>
        <v>4.616528093881715</v>
      </c>
      <c r="D6" s="6">
        <f>IF('KD_ Global'!$B4=0,"no",1/('KD_ Global'!$B4+D$2*(1-'KD_ Global'!$B4)))</f>
        <v>4.027954000765311</v>
      </c>
      <c r="E6" s="6">
        <f>IF('KD_ Global'!$B4=0,"no",1/('KD_ Global'!$B4+E$2*(1-'KD_ Global'!$B4)))</f>
        <v>3.4742730083729976</v>
      </c>
      <c r="F6" s="6">
        <f>IF('KD_ Global'!$B4=0,"no",1/('KD_ Global'!$B4+F$2*(1-'KD_ Global'!$B4)))</f>
        <v>2.7250926531502064</v>
      </c>
      <c r="G6" s="6">
        <f>IF('KD_ Global'!$B4=0,"no",1/('KD_ Global'!$B4+G$2*(1-'KD_ Global'!$B4)))</f>
        <v>2.241700105359905</v>
      </c>
      <c r="H6" s="6">
        <f>IF('KD_ Global'!$B4=0,"no",1/('KD_ Global'!$B4+H$2*(1-'KD_ Global'!$B4)))</f>
        <v>1.9039640531586763</v>
      </c>
      <c r="I6" s="6">
        <f>IF('KD_ Global'!$B4=0,"no",1/('KD_ Global'!$B4+I$2*(1-'KD_ Global'!$B4)))</f>
        <v>1.6546703069413418</v>
      </c>
      <c r="J6" s="6">
        <f>IF('KD_ Global'!$B4=0,"no",1/('KD_ Global'!$B4+J$2*(1-'KD_ Global'!$B4)))</f>
        <v>1.4631006027974485</v>
      </c>
      <c r="K6" s="6">
        <f>IF('KD_ Global'!$B4=0,"no",1/('KD_ Global'!$B4+K$2*(1-'KD_ Global'!$B4)))</f>
        <v>1.3112862406734767</v>
      </c>
      <c r="L6" s="6">
        <f>IF('KD_ Global'!$B4=0,"no",1/('KD_ Global'!$B4+L$2*(1-'KD_ Global'!$B4)))</f>
        <v>1.1880153016370851</v>
      </c>
      <c r="M6" s="6">
        <f>IF('KD_ Global'!$B4=0,"no",1/('KD_ Global'!$B4+M$2*(1-'KD_ Global'!$B4)))</f>
        <v>1.085929610042677</v>
      </c>
      <c r="N6" s="6">
        <f>IF('KD_ Global'!$B4=0,"no",1/('KD_ Global'!$B4+N$2*(1-'KD_ Global'!$B4)))</f>
        <v>1.0411948752388243</v>
      </c>
      <c r="O6" s="6">
        <f>IF('KD_ Global'!$B4=0,"no",1/('KD_ Global'!$B4+O$2*(1-'KD_ Global'!$B4)))</f>
        <v>1.0079761149979791</v>
      </c>
      <c r="P6" s="6">
        <f>IF('KD_ Global'!$B4=0,"no",1/('KD_ Global'!$B4+P$2*(1-'KD_ Global'!$B4)))</f>
        <v>1.0007919266515595</v>
      </c>
    </row>
    <row r="7" spans="1:16" ht="18" hidden="1">
      <c r="A7" s="5" t="str">
        <f>'KD_ Global'!A5</f>
        <v> Nd</v>
      </c>
      <c r="B7" s="6">
        <f>IF('KD_ Global'!$B5=0,"no",1/('KD_ Global'!$B5+B$2*(1-'KD_ Global'!$B5)))</f>
        <v>12.63395625896932</v>
      </c>
      <c r="C7" s="6">
        <f>IF('KD_ Global'!$B5=0,"no",1/('KD_ Global'!$B5+C$2*(1-'KD_ Global'!$B5)))</f>
        <v>11.435406534420004</v>
      </c>
      <c r="D7" s="6">
        <f>IF('KD_ Global'!$B5=0,"no",1/('KD_ Global'!$B5+D$2*(1-'KD_ Global'!$B5)))</f>
        <v>8.043855097994264</v>
      </c>
      <c r="E7" s="6">
        <f>IF('KD_ Global'!$B5=0,"no",1/('KD_ Global'!$B5+E$2*(1-'KD_ Global'!$B5)))</f>
        <v>5.868303532131896</v>
      </c>
      <c r="F7" s="6">
        <f>IF('KD_ Global'!$B5=0,"no",1/('KD_ Global'!$B5+F$2*(1-'KD_ Global'!$B5)))</f>
        <v>3.8083051518752087</v>
      </c>
      <c r="G7" s="6">
        <f>IF('KD_ Global'!$B5=0,"no",1/('KD_ Global'!$B5+G$2*(1-'KD_ Global'!$B5)))</f>
        <v>2.8187991351924255</v>
      </c>
      <c r="H7" s="6">
        <f>IF('KD_ Global'!$B5=0,"no",1/('KD_ Global'!$B5+H$2*(1-'KD_ Global'!$B5)))</f>
        <v>2.237446804702218</v>
      </c>
      <c r="I7" s="6">
        <f>IF('KD_ Global'!$B5=0,"no",1/('KD_ Global'!$B5+I$2*(1-'KD_ Global'!$B5)))</f>
        <v>1.8548918134349814</v>
      </c>
      <c r="J7" s="6">
        <f>IF('KD_ Global'!$B5=0,"no",1/('KD_ Global'!$B5+J$2*(1-'KD_ Global'!$B5)))</f>
        <v>1.584053021422733</v>
      </c>
      <c r="K7" s="6">
        <f>IF('KD_ Global'!$B5=0,"no",1/('KD_ Global'!$B5+K$2*(1-'KD_ Global'!$B5)))</f>
        <v>1.3822292316602371</v>
      </c>
      <c r="L7" s="6">
        <f>IF('KD_ Global'!$B5=0,"no",1/('KD_ Global'!$B5+L$2*(1-'KD_ Global'!$B5)))</f>
        <v>1.2260220733014076</v>
      </c>
      <c r="M7" s="6">
        <f>IF('KD_ Global'!$B5=0,"no",1/('KD_ Global'!$B5+M$2*(1-'KD_ Global'!$B5)))</f>
        <v>1.1015363126953162</v>
      </c>
      <c r="N7" s="6">
        <f>IF('KD_ Global'!$B5=0,"no",1/('KD_ Global'!$B5+N$2*(1-'KD_ Global'!$B5)))</f>
        <v>1.0483152787234455</v>
      </c>
      <c r="O7" s="6">
        <f>IF('KD_ Global'!$B5=0,"no",1/('KD_ Global'!$B5+O$2*(1-'KD_ Global'!$B5)))</f>
        <v>1.00930345647071</v>
      </c>
      <c r="P7" s="6">
        <f>IF('KD_ Global'!$B5=0,"no",1/('KD_ Global'!$B5+P$2*(1-'KD_ Global'!$B5)))</f>
        <v>1.0009226204438466</v>
      </c>
    </row>
    <row r="8" spans="1:16" ht="18" hidden="1">
      <c r="A8" s="5" t="str">
        <f>'KD_ Global'!A6</f>
        <v> Sm</v>
      </c>
      <c r="B8" s="6">
        <f>IF('KD_ Global'!$B6=0,"no",1/('KD_ Global'!$B6+B$2*(1-'KD_ Global'!$B6)))</f>
        <v>8.423736167909322</v>
      </c>
      <c r="C8" s="6">
        <f>IF('KD_ Global'!$B6=0,"no",1/('KD_ Global'!$B6+C$2*(1-'KD_ Global'!$B6)))</f>
        <v>7.8956697778237475</v>
      </c>
      <c r="D8" s="6">
        <f>IF('KD_ Global'!$B6=0,"no",1/('KD_ Global'!$B6+D$2*(1-'KD_ Global'!$B6)))</f>
        <v>6.175183788907517</v>
      </c>
      <c r="E8" s="6">
        <f>IF('KD_ Global'!$B6=0,"no",1/('KD_ Global'!$B6+E$2*(1-'KD_ Global'!$B6)))</f>
        <v>4.853261634481453</v>
      </c>
      <c r="F8" s="6">
        <f>IF('KD_ Global'!$B6=0,"no",1/('KD_ Global'!$B6+F$2*(1-'KD_ Global'!$B6)))</f>
        <v>3.3983090014408828</v>
      </c>
      <c r="G8" s="6">
        <f>IF('KD_ Global'!$B6=0,"no",1/('KD_ Global'!$B6+G$2*(1-'KD_ Global'!$B6)))</f>
        <v>2.614508956000429</v>
      </c>
      <c r="H8" s="6">
        <f>IF('KD_ Global'!$B6=0,"no",1/('KD_ Global'!$B6+H$2*(1-'KD_ Global'!$B6)))</f>
        <v>2.1245044593348603</v>
      </c>
      <c r="I8" s="6">
        <f>IF('KD_ Global'!$B6=0,"no",1/('KD_ Global'!$B6+I$2*(1-'KD_ Global'!$B6)))</f>
        <v>1.789180823559933</v>
      </c>
      <c r="J8" s="6">
        <f>IF('KD_ Global'!$B6=0,"no",1/('KD_ Global'!$B6+J$2*(1-'KD_ Global'!$B6)))</f>
        <v>1.5452797883584803</v>
      </c>
      <c r="K8" s="6">
        <f>IF('KD_ Global'!$B6=0,"no",1/('KD_ Global'!$B6+K$2*(1-'KD_ Global'!$B6)))</f>
        <v>1.359898497176171</v>
      </c>
      <c r="L8" s="6">
        <f>IF('KD_ Global'!$B6=0,"no",1/('KD_ Global'!$B6+L$2*(1-'KD_ Global'!$B6)))</f>
        <v>1.214231767702892</v>
      </c>
      <c r="M8" s="6">
        <f>IF('KD_ Global'!$B6=0,"no",1/('KD_ Global'!$B6+M$2*(1-'KD_ Global'!$B6)))</f>
        <v>1.0967521877464266</v>
      </c>
      <c r="N8" s="6">
        <f>IF('KD_ Global'!$B6=0,"no",1/('KD_ Global'!$B6+N$2*(1-'KD_ Global'!$B6)))</f>
        <v>1.0461438353620678</v>
      </c>
      <c r="O8" s="6">
        <f>IF('KD_ Global'!$B6=0,"no",1/('KD_ Global'!$B6+O$2*(1-'KD_ Global'!$B6)))</f>
        <v>1.0089002150269029</v>
      </c>
      <c r="P8" s="6">
        <f>IF('KD_ Global'!$B6=0,"no",1/('KD_ Global'!$B6+P$2*(1-'KD_ Global'!$B6)))</f>
        <v>1.000882948911041</v>
      </c>
    </row>
    <row r="9" spans="1:16" ht="18" hidden="1">
      <c r="A9" s="5" t="str">
        <f>'KD_ Global'!A7</f>
        <v> Eu</v>
      </c>
      <c r="B9" s="6">
        <f>IF('KD_ Global'!$B7=0,"no",1/('KD_ Global'!$B7+B$2*(1-'KD_ Global'!$B7)))</f>
        <v>6.752524566359624</v>
      </c>
      <c r="C9" s="6">
        <f>IF('KD_ Global'!$B7=0,"no",1/('KD_ Global'!$B7+C$2*(1-'KD_ Global'!$B7)))</f>
        <v>6.419820296390263</v>
      </c>
      <c r="D9" s="6">
        <f>IF('KD_ Global'!$B7=0,"no",1/('KD_ Global'!$B7+D$2*(1-'KD_ Global'!$B7)))</f>
        <v>5.26653956751177</v>
      </c>
      <c r="E9" s="6">
        <f>IF('KD_ Global'!$B7=0,"no",1/('KD_ Global'!$B7+E$2*(1-'KD_ Global'!$B7)))</f>
        <v>4.30077930120938</v>
      </c>
      <c r="F9" s="6">
        <f>IF('KD_ Global'!$B7=0,"no",1/('KD_ Global'!$B7+F$2*(1-'KD_ Global'!$B7)))</f>
        <v>3.146712314973316</v>
      </c>
      <c r="G9" s="6">
        <f>IF('KD_ Global'!$B7=0,"no",1/('KD_ Global'!$B7+G$2*(1-'KD_ Global'!$B7)))</f>
        <v>2.480970952792085</v>
      </c>
      <c r="H9" s="6">
        <f>IF('KD_ Global'!$B7=0,"no",1/('KD_ Global'!$B7+H$2*(1-'KD_ Global'!$B7)))</f>
        <v>2.0477368412430583</v>
      </c>
      <c r="I9" s="6">
        <f>IF('KD_ Global'!$B7=0,"no",1/('KD_ Global'!$B7+I$2*(1-'KD_ Global'!$B7)))</f>
        <v>1.7433143893169694</v>
      </c>
      <c r="J9" s="6">
        <f>IF('KD_ Global'!$B7=0,"no",1/('KD_ Global'!$B7+J$2*(1-'KD_ Global'!$B7)))</f>
        <v>1.51769019693548</v>
      </c>
      <c r="K9" s="6">
        <f>IF('KD_ Global'!$B7=0,"no",1/('KD_ Global'!$B7+K$2*(1-'KD_ Global'!$B7)))</f>
        <v>1.343775363759991</v>
      </c>
      <c r="L9" s="6">
        <f>IF('KD_ Global'!$B7=0,"no",1/('KD_ Global'!$B7+L$2*(1-'KD_ Global'!$B7)))</f>
        <v>1.20562108775957</v>
      </c>
      <c r="M9" s="6">
        <f>IF('KD_ Global'!$B7=0,"no",1/('KD_ Global'!$B7+M$2*(1-'KD_ Global'!$B7)))</f>
        <v>1.0932259348174969</v>
      </c>
      <c r="N9" s="6">
        <f>IF('KD_ Global'!$B7=0,"no",1/('KD_ Global'!$B7+N$2*(1-'KD_ Global'!$B7)))</f>
        <v>1.0445369672078064</v>
      </c>
      <c r="O9" s="6">
        <f>IF('KD_ Global'!$B7=0,"no",1/('KD_ Global'!$B7+O$2*(1-'KD_ Global'!$B7)))</f>
        <v>1.0086009454221823</v>
      </c>
      <c r="P9" s="6">
        <f>IF('KD_ Global'!$B7=0,"no",1/('KD_ Global'!$B7+P$2*(1-'KD_ Global'!$B7)))</f>
        <v>1.0008534878202737</v>
      </c>
    </row>
    <row r="10" spans="1:16" ht="18" hidden="1">
      <c r="A10" s="5" t="str">
        <f>'KD_ Global'!A8</f>
        <v> Gd</v>
      </c>
      <c r="B10" s="6">
        <f>IF('KD_ Global'!$B8=0,"no",1/('KD_ Global'!$B8+B$2*(1-'KD_ Global'!$B8)))</f>
        <v>6.807863340857497</v>
      </c>
      <c r="C10" s="6">
        <f>IF('KD_ Global'!$B8=0,"no",1/('KD_ Global'!$B8+C$2*(1-'KD_ Global'!$B8)))</f>
        <v>6.469366095928407</v>
      </c>
      <c r="D10" s="6">
        <f>IF('KD_ Global'!$B8=0,"no",1/('KD_ Global'!$B8+D$2*(1-'KD_ Global'!$B8)))</f>
        <v>5.298483441576935</v>
      </c>
      <c r="E10" s="6">
        <f>IF('KD_ Global'!$B8=0,"no",1/('KD_ Global'!$B8+E$2*(1-'KD_ Global'!$B8)))</f>
        <v>4.3209329758481445</v>
      </c>
      <c r="F10" s="6">
        <f>IF('KD_ Global'!$B8=0,"no",1/('KD_ Global'!$B8+F$2*(1-'KD_ Global'!$B8)))</f>
        <v>3.1562866918327925</v>
      </c>
      <c r="G10" s="6">
        <f>IF('KD_ Global'!$B8=0,"no",1/('KD_ Global'!$B8+G$2*(1-'KD_ Global'!$B8)))</f>
        <v>2.486173766143037</v>
      </c>
      <c r="H10" s="6">
        <f>IF('KD_ Global'!$B8=0,"no",1/('KD_ Global'!$B8+H$2*(1-'KD_ Global'!$B8)))</f>
        <v>2.0507730388970122</v>
      </c>
      <c r="I10" s="6">
        <f>IF('KD_ Global'!$B8=0,"no",1/('KD_ Global'!$B8+I$2*(1-'KD_ Global'!$B8)))</f>
        <v>1.7451473995122315</v>
      </c>
      <c r="J10" s="6">
        <f>IF('KD_ Global'!$B8=0,"no",1/('KD_ Global'!$B8+J$2*(1-'KD_ Global'!$B8)))</f>
        <v>1.5188012405568534</v>
      </c>
      <c r="K10" s="6">
        <f>IF('KD_ Global'!$B8=0,"no",1/('KD_ Global'!$B8+K$2*(1-'KD_ Global'!$B8)))</f>
        <v>1.3444284532148982</v>
      </c>
      <c r="L10" s="6">
        <f>IF('KD_ Global'!$B8=0,"no",1/('KD_ Global'!$B8+L$2*(1-'KD_ Global'!$B8)))</f>
        <v>1.2059714884220707</v>
      </c>
      <c r="M10" s="6">
        <f>IF('KD_ Global'!$B8=0,"no",1/('KD_ Global'!$B8+M$2*(1-'KD_ Global'!$B8)))</f>
        <v>1.0933699685164118</v>
      </c>
      <c r="N10" s="6">
        <f>IF('KD_ Global'!$B8=0,"no",1/('KD_ Global'!$B8+N$2*(1-'KD_ Global'!$B8)))</f>
        <v>1.044602707557988</v>
      </c>
      <c r="O10" s="6">
        <f>IF('KD_ Global'!$B8=0,"no",1/('KD_ Global'!$B8+O$2*(1-'KD_ Global'!$B8)))</f>
        <v>1.0086132037453641</v>
      </c>
      <c r="P10" s="6">
        <f>IF('KD_ Global'!$B8=0,"no",1/('KD_ Global'!$B8+P$2*(1-'KD_ Global'!$B8)))</f>
        <v>1.0008546948795127</v>
      </c>
    </row>
    <row r="11" spans="1:16" ht="18">
      <c r="A11" s="5" t="str">
        <f>'KD_ Global'!A9</f>
        <v> Y</v>
      </c>
      <c r="B11" s="6">
        <f>IF('KD_ Global'!$B9=0,"no",1/('KD_ Global'!$B9+B$2*(1-'KD_ Global'!$B9)))</f>
        <v>4.623539828327965</v>
      </c>
      <c r="C11" s="6">
        <f>IF('KD_ Global'!$B9=0,"no",1/('KD_ Global'!$B9+C$2*(1-'KD_ Global'!$B9)))</f>
        <v>4.477378047415433</v>
      </c>
      <c r="D11" s="6">
        <f>IF('KD_ Global'!$B9=0,"no",1/('KD_ Global'!$B9+D$2*(1-'KD_ Global'!$B9)))</f>
        <v>3.9258023358523895</v>
      </c>
      <c r="E11" s="6">
        <f>IF('KD_ Global'!$B9=0,"no",1/('KD_ Global'!$B9+E$2*(1-'KD_ Global'!$B9)))</f>
        <v>3.401939105290015</v>
      </c>
      <c r="F11" s="6">
        <f>IF('KD_ Global'!$B9=0,"no",1/('KD_ Global'!$B9+F$2*(1-'KD_ Global'!$B9)))</f>
        <v>2.685284640171858</v>
      </c>
      <c r="G11" s="6">
        <f>IF('KD_ Global'!$B9=0,"no",1/('KD_ Global'!$B9+G$2*(1-'KD_ Global'!$B9)))</f>
        <v>2.2180326050792947</v>
      </c>
      <c r="H11" s="6">
        <f>IF('KD_ Global'!$B9=0,"no",1/('KD_ Global'!$B9+H$2*(1-'KD_ Global'!$B9)))</f>
        <v>1.8892877385225766</v>
      </c>
      <c r="I11" s="6">
        <f>IF('KD_ Global'!$B9=0,"no",1/('KD_ Global'!$B9+I$2*(1-'KD_ Global'!$B9)))</f>
        <v>1.6454134101192925</v>
      </c>
      <c r="J11" s="6">
        <f>IF('KD_ Global'!$B9=0,"no",1/('KD_ Global'!$B9+J$2*(1-'KD_ Global'!$B9)))</f>
        <v>1.4573010784027982</v>
      </c>
      <c r="K11" s="6">
        <f>IF('KD_ Global'!$B9=0,"no",1/('KD_ Global'!$B9+K$2*(1-'KD_ Global'!$B9)))</f>
        <v>1.3077878768063822</v>
      </c>
      <c r="L11" s="6">
        <f>IF('KD_ Global'!$B9=0,"no",1/('KD_ Global'!$B9+L$2*(1-'KD_ Global'!$B9)))</f>
        <v>1.1860989206499821</v>
      </c>
      <c r="M11" s="6">
        <f>IF('KD_ Global'!$B9=0,"no",1/('KD_ Global'!$B9+M$2*(1-'KD_ Global'!$B9)))</f>
        <v>1.0851283164234171</v>
      </c>
      <c r="N11" s="6">
        <f>IF('KD_ Global'!$B9=0,"no",1/('KD_ Global'!$B9+N$2*(1-'KD_ Global'!$B9)))</f>
        <v>1.0408264161744425</v>
      </c>
      <c r="O11" s="6">
        <f>IF('KD_ Global'!$B9=0,"no",1/('KD_ Global'!$B9+O$2*(1-'KD_ Global'!$B9)))</f>
        <v>1.0079070306554923</v>
      </c>
      <c r="P11" s="6">
        <f>IF('KD_ Global'!$B9=0,"no",1/('KD_ Global'!$B9+P$2*(1-'KD_ Global'!$B9)))</f>
        <v>1.000785115923442</v>
      </c>
    </row>
    <row r="12" spans="1:16" ht="18">
      <c r="A12" s="5" t="str">
        <f>'KD_ Global'!A10</f>
        <v> Yb</v>
      </c>
      <c r="B12" s="6">
        <f>IF('KD_ Global'!$B10=0,"no",1/('KD_ Global'!$B10+B$2*(1-'KD_ Global'!$B10)))</f>
        <v>5.257330558864753</v>
      </c>
      <c r="C12" s="6">
        <f>IF('KD_ Global'!$B10=0,"no",1/('KD_ Global'!$B10+C$2*(1-'KD_ Global'!$B10)))</f>
        <v>5.063137322410458</v>
      </c>
      <c r="D12" s="6">
        <f>IF('KD_ Global'!$B10=0,"no",1/('KD_ Global'!$B10+D$2*(1-'KD_ Global'!$B10)))</f>
        <v>4.34914974122559</v>
      </c>
      <c r="E12" s="6">
        <f>IF('KD_ Global'!$B10=0,"no",1/('KD_ Global'!$B10+E$2*(1-'KD_ Global'!$B10)))</f>
        <v>3.6974044220956883</v>
      </c>
      <c r="F12" s="6">
        <f>IF('KD_ Global'!$B10=0,"no",1/('KD_ Global'!$B10+F$2*(1-'KD_ Global'!$B10)))</f>
        <v>2.844788347746927</v>
      </c>
      <c r="G12" s="6">
        <f>IF('KD_ Global'!$B10=0,"no",1/('KD_ Global'!$B10+G$2*(1-'KD_ Global'!$B10)))</f>
        <v>2.311711128577373</v>
      </c>
      <c r="H12" s="6">
        <f>IF('KD_ Global'!$B10=0,"no",1/('KD_ Global'!$B10+H$2*(1-'KD_ Global'!$B10)))</f>
        <v>1.9468888715832096</v>
      </c>
      <c r="I12" s="6">
        <f>IF('KD_ Global'!$B10=0,"no",1/('KD_ Global'!$B10+I$2*(1-'KD_ Global'!$B10)))</f>
        <v>1.6815200941651252</v>
      </c>
      <c r="J12" s="6">
        <f>IF('KD_ Global'!$B10=0,"no",1/('KD_ Global'!$B10+J$2*(1-'KD_ Global'!$B10)))</f>
        <v>1.4798153190481829</v>
      </c>
      <c r="K12" s="6">
        <f>IF('KD_ Global'!$B10=0,"no",1/('KD_ Global'!$B10+K$2*(1-'KD_ Global'!$B10)))</f>
        <v>1.3213181469834308</v>
      </c>
      <c r="L12" s="6">
        <f>IF('KD_ Global'!$B10=0,"no",1/('KD_ Global'!$B10+L$2*(1-'KD_ Global'!$B10)))</f>
        <v>1.1934883276841552</v>
      </c>
      <c r="M12" s="6">
        <f>IF('KD_ Global'!$B10=0,"no",1/('KD_ Global'!$B10+M$2*(1-'KD_ Global'!$B10)))</f>
        <v>1.0882103292924457</v>
      </c>
      <c r="N12" s="6">
        <f>IF('KD_ Global'!$B10=0,"no",1/('KD_ Global'!$B10+N$2*(1-'KD_ Global'!$B10)))</f>
        <v>1.042242071143444</v>
      </c>
      <c r="O12" s="6">
        <f>IF('KD_ Global'!$B10=0,"no",1/('KD_ Global'!$B10+O$2*(1-'KD_ Global'!$B10)))</f>
        <v>1.008172244211579</v>
      </c>
      <c r="P12" s="6">
        <f>IF('KD_ Global'!$B10=0,"no",1/('KD_ Global'!$B10+P$2*(1-'KD_ Global'!$B10)))</f>
        <v>1.000811257605415</v>
      </c>
    </row>
    <row r="13" spans="1:16" ht="18">
      <c r="A13" s="5" t="str">
        <f>'KD_ Global'!A11</f>
        <v> Ni</v>
      </c>
      <c r="B13" s="6">
        <f>IF('KD_ Global'!$B11=0,"no",1/('KD_ Global'!$B11+B$2*(1-'KD_ Global'!$B11)))</f>
        <v>0.2330076275046863</v>
      </c>
      <c r="C13" s="6">
        <f>IF('KD_ Global'!$B11=0,"no",1/('KD_ Global'!$B11+C$2*(1-'KD_ Global'!$B11)))</f>
        <v>0.23462887577574165</v>
      </c>
      <c r="D13" s="6">
        <f>IF('KD_ Global'!$B11=0,"no",1/('KD_ Global'!$B11+D$2*(1-'KD_ Global'!$B11)))</f>
        <v>0.24211609466739295</v>
      </c>
      <c r="E13" s="6">
        <f>IF('KD_ Global'!$B11=0,"no",1/('KD_ Global'!$B11+E$2*(1-'KD_ Global'!$B11)))</f>
        <v>0.25217500945656285</v>
      </c>
      <c r="F13" s="6">
        <f>IF('KD_ Global'!$B11=0,"no",1/('KD_ Global'!$B11+F$2*(1-'KD_ Global'!$B11)))</f>
        <v>0.275027502750275</v>
      </c>
      <c r="G13" s="6">
        <f>IF('KD_ Global'!$B11=0,"no",1/('KD_ Global'!$B11+G$2*(1-'KD_ Global'!$B11)))</f>
        <v>0.3024345985180704</v>
      </c>
      <c r="H13" s="6">
        <f>IF('KD_ Global'!$B11=0,"no",1/('KD_ Global'!$B11+H$2*(1-'KD_ Global'!$B11)))</f>
        <v>0.33590863285186423</v>
      </c>
      <c r="I13" s="6">
        <f>IF('KD_ Global'!$B11=0,"no",1/('KD_ Global'!$B11+I$2*(1-'KD_ Global'!$B11)))</f>
        <v>0.37771482530689326</v>
      </c>
      <c r="J13" s="6">
        <f>IF('KD_ Global'!$B11=0,"no",1/('KD_ Global'!$B11+J$2*(1-'KD_ Global'!$B11)))</f>
        <v>0.43140638481449517</v>
      </c>
      <c r="K13" s="6">
        <f>IF('KD_ Global'!$B11=0,"no",1/('KD_ Global'!$B11+K$2*(1-'KD_ Global'!$B11)))</f>
        <v>0.5028916268544127</v>
      </c>
      <c r="L13" s="6">
        <f>IF('KD_ Global'!$B11=0,"no",1/('KD_ Global'!$B11+L$2*(1-'KD_ Global'!$B11)))</f>
        <v>0.6027727546714889</v>
      </c>
      <c r="M13" s="6">
        <f>IF('KD_ Global'!$B11=0,"no",1/('KD_ Global'!$B11+M$2*(1-'KD_ Global'!$B11)))</f>
        <v>0.7521624670928921</v>
      </c>
      <c r="N13" s="6">
        <f>IF('KD_ Global'!$B11=0,"no",1/('KD_ Global'!$B11+N$2*(1-'KD_ Global'!$B11)))</f>
        <v>0.8585533376260999</v>
      </c>
      <c r="O13" s="6">
        <f>IF('KD_ Global'!$B11=0,"no",1/('KD_ Global'!$B11+O$2*(1-'KD_ Global'!$B11)))</f>
        <v>0.9681010697516821</v>
      </c>
      <c r="P13" s="6">
        <f>IF('KD_ Global'!$B11=0,"no",1/('KD_ Global'!$B11+P$2*(1-'KD_ Global'!$B11)))</f>
        <v>0.9967158213685905</v>
      </c>
    </row>
    <row r="14" spans="1:16" ht="18">
      <c r="A14" s="5" t="str">
        <f>'KD_ Global'!A12</f>
        <v>La</v>
      </c>
      <c r="B14" s="6" t="str">
        <f>IF('KD_ Global'!$B12=0,"no",1/('KD_ Global'!$B12+B$2*(1-'KD_ Global'!$B12)))</f>
        <v>no</v>
      </c>
      <c r="C14" s="6" t="str">
        <f>IF('KD_ Global'!$B12=0,"no",1/('KD_ Global'!$B12+C$2*(1-'KD_ Global'!$B12)))</f>
        <v>no</v>
      </c>
      <c r="D14" s="6" t="str">
        <f>IF('KD_ Global'!$B12=0,"no",1/('KD_ Global'!$B12+D$2*(1-'KD_ Global'!$B12)))</f>
        <v>no</v>
      </c>
      <c r="E14" s="6" t="str">
        <f>IF('KD_ Global'!$B12=0,"no",1/('KD_ Global'!$B12+E$2*(1-'KD_ Global'!$B12)))</f>
        <v>no</v>
      </c>
      <c r="F14" s="6" t="str">
        <f>IF('KD_ Global'!$B12=0,"no",1/('KD_ Global'!$B12+F$2*(1-'KD_ Global'!$B12)))</f>
        <v>no</v>
      </c>
      <c r="G14" s="6" t="str">
        <f>IF('KD_ Global'!$B12=0,"no",1/('KD_ Global'!$B12+G$2*(1-'KD_ Global'!$B12)))</f>
        <v>no</v>
      </c>
      <c r="H14" s="6" t="str">
        <f>IF('KD_ Global'!$B12=0,"no",1/('KD_ Global'!$B12+H$2*(1-'KD_ Global'!$B12)))</f>
        <v>no</v>
      </c>
      <c r="I14" s="6" t="str">
        <f>IF('KD_ Global'!$B12=0,"no",1/('KD_ Global'!$B12+I$2*(1-'KD_ Global'!$B12)))</f>
        <v>no</v>
      </c>
      <c r="J14" s="6" t="str">
        <f>IF('KD_ Global'!$B12=0,"no",1/('KD_ Global'!$B12+J$2*(1-'KD_ Global'!$B12)))</f>
        <v>no</v>
      </c>
      <c r="K14" s="6" t="str">
        <f>IF('KD_ Global'!$B12=0,"no",1/('KD_ Global'!$B12+K$2*(1-'KD_ Global'!$B12)))</f>
        <v>no</v>
      </c>
      <c r="L14" s="6" t="str">
        <f>IF('KD_ Global'!$B12=0,"no",1/('KD_ Global'!$B12+L$2*(1-'KD_ Global'!$B12)))</f>
        <v>no</v>
      </c>
      <c r="M14" s="6" t="str">
        <f>IF('KD_ Global'!$B12=0,"no",1/('KD_ Global'!$B12+M$2*(1-'KD_ Global'!$B12)))</f>
        <v>no</v>
      </c>
      <c r="N14" s="6" t="str">
        <f>IF('KD_ Global'!$B12=0,"no",1/('KD_ Global'!$B12+N$2*(1-'KD_ Global'!$B12)))</f>
        <v>no</v>
      </c>
      <c r="O14" s="6" t="str">
        <f>IF('KD_ Global'!$B12=0,"no",1/('KD_ Global'!$B12+O$2*(1-'KD_ Global'!$B12)))</f>
        <v>no</v>
      </c>
      <c r="P14" s="6" t="str">
        <f>IF('KD_ Global'!$B12=0,"no",1/('KD_ Global'!$B12+P$2*(1-'KD_ Global'!$B12)))</f>
        <v>no</v>
      </c>
    </row>
    <row r="15" spans="1:16" ht="18">
      <c r="A15" s="5" t="str">
        <f>'KD_ Global'!A13</f>
        <v>Ce</v>
      </c>
      <c r="B15" s="6" t="str">
        <f>IF('KD_ Global'!$B13=0,"no",1/('KD_ Global'!$B13+B$2*(1-'KD_ Global'!$B13)))</f>
        <v>no</v>
      </c>
      <c r="C15" s="6" t="str">
        <f>IF('KD_ Global'!$B13=0,"no",1/('KD_ Global'!$B13+C$2*(1-'KD_ Global'!$B13)))</f>
        <v>no</v>
      </c>
      <c r="D15" s="6" t="str">
        <f>IF('KD_ Global'!$B13=0,"no",1/('KD_ Global'!$B13+D$2*(1-'KD_ Global'!$B13)))</f>
        <v>no</v>
      </c>
      <c r="E15" s="6" t="str">
        <f>IF('KD_ Global'!$B13=0,"no",1/('KD_ Global'!$B13+E$2*(1-'KD_ Global'!$B13)))</f>
        <v>no</v>
      </c>
      <c r="F15" s="6" t="str">
        <f>IF('KD_ Global'!$B13=0,"no",1/('KD_ Global'!$B13+F$2*(1-'KD_ Global'!$B13)))</f>
        <v>no</v>
      </c>
      <c r="G15" s="6" t="str">
        <f>IF('KD_ Global'!$B13=0,"no",1/('KD_ Global'!$B13+G$2*(1-'KD_ Global'!$B13)))</f>
        <v>no</v>
      </c>
      <c r="H15" s="6" t="str">
        <f>IF('KD_ Global'!$B13=0,"no",1/('KD_ Global'!$B13+H$2*(1-'KD_ Global'!$B13)))</f>
        <v>no</v>
      </c>
      <c r="I15" s="6" t="str">
        <f>IF('KD_ Global'!$B13=0,"no",1/('KD_ Global'!$B13+I$2*(1-'KD_ Global'!$B13)))</f>
        <v>no</v>
      </c>
      <c r="J15" s="6" t="str">
        <f>IF('KD_ Global'!$B13=0,"no",1/('KD_ Global'!$B13+J$2*(1-'KD_ Global'!$B13)))</f>
        <v>no</v>
      </c>
      <c r="K15" s="6" t="str">
        <f>IF('KD_ Global'!$B13=0,"no",1/('KD_ Global'!$B13+K$2*(1-'KD_ Global'!$B13)))</f>
        <v>no</v>
      </c>
      <c r="L15" s="6" t="str">
        <f>IF('KD_ Global'!$B13=0,"no",1/('KD_ Global'!$B13+L$2*(1-'KD_ Global'!$B13)))</f>
        <v>no</v>
      </c>
      <c r="M15" s="6" t="str">
        <f>IF('KD_ Global'!$B13=0,"no",1/('KD_ Global'!$B13+M$2*(1-'KD_ Global'!$B13)))</f>
        <v>no</v>
      </c>
      <c r="N15" s="6" t="str">
        <f>IF('KD_ Global'!$B13=0,"no",1/('KD_ Global'!$B13+N$2*(1-'KD_ Global'!$B13)))</f>
        <v>no</v>
      </c>
      <c r="O15" s="6" t="str">
        <f>IF('KD_ Global'!$B13=0,"no",1/('KD_ Global'!$B13+O$2*(1-'KD_ Global'!$B13)))</f>
        <v>no</v>
      </c>
      <c r="P15" s="6" t="str">
        <f>IF('KD_ Global'!$B13=0,"no",1/('KD_ Global'!$B13+P$2*(1-'KD_ Global'!$B13)))</f>
        <v>no</v>
      </c>
    </row>
    <row r="16" spans="1:16" ht="18">
      <c r="A16" s="5" t="str">
        <f>'KD_ Global'!A14</f>
        <v>Pr</v>
      </c>
      <c r="B16" s="6" t="str">
        <f>IF('KD_ Global'!$B14=0,"no",1/('KD_ Global'!$B14+B$2*(1-'KD_ Global'!$B14)))</f>
        <v>no</v>
      </c>
      <c r="C16" s="6" t="str">
        <f>IF('KD_ Global'!$B14=0,"no",1/('KD_ Global'!$B14+C$2*(1-'KD_ Global'!$B14)))</f>
        <v>no</v>
      </c>
      <c r="D16" s="6" t="str">
        <f>IF('KD_ Global'!$B14=0,"no",1/('KD_ Global'!$B14+D$2*(1-'KD_ Global'!$B14)))</f>
        <v>no</v>
      </c>
      <c r="E16" s="6" t="str">
        <f>IF('KD_ Global'!$B14=0,"no",1/('KD_ Global'!$B14+E$2*(1-'KD_ Global'!$B14)))</f>
        <v>no</v>
      </c>
      <c r="F16" s="6" t="str">
        <f>IF('KD_ Global'!$B14=0,"no",1/('KD_ Global'!$B14+F$2*(1-'KD_ Global'!$B14)))</f>
        <v>no</v>
      </c>
      <c r="G16" s="6" t="str">
        <f>IF('KD_ Global'!$B14=0,"no",1/('KD_ Global'!$B14+G$2*(1-'KD_ Global'!$B14)))</f>
        <v>no</v>
      </c>
      <c r="H16" s="6" t="str">
        <f>IF('KD_ Global'!$B14=0,"no",1/('KD_ Global'!$B14+H$2*(1-'KD_ Global'!$B14)))</f>
        <v>no</v>
      </c>
      <c r="I16" s="6" t="str">
        <f>IF('KD_ Global'!$B14=0,"no",1/('KD_ Global'!$B14+I$2*(1-'KD_ Global'!$B14)))</f>
        <v>no</v>
      </c>
      <c r="J16" s="6" t="str">
        <f>IF('KD_ Global'!$B14=0,"no",1/('KD_ Global'!$B14+J$2*(1-'KD_ Global'!$B14)))</f>
        <v>no</v>
      </c>
      <c r="K16" s="6" t="str">
        <f>IF('KD_ Global'!$B14=0,"no",1/('KD_ Global'!$B14+K$2*(1-'KD_ Global'!$B14)))</f>
        <v>no</v>
      </c>
      <c r="L16" s="6" t="str">
        <f>IF('KD_ Global'!$B14=0,"no",1/('KD_ Global'!$B14+L$2*(1-'KD_ Global'!$B14)))</f>
        <v>no</v>
      </c>
      <c r="M16" s="6" t="str">
        <f>IF('KD_ Global'!$B14=0,"no",1/('KD_ Global'!$B14+M$2*(1-'KD_ Global'!$B14)))</f>
        <v>no</v>
      </c>
      <c r="N16" s="6" t="str">
        <f>IF('KD_ Global'!$B14=0,"no",1/('KD_ Global'!$B14+N$2*(1-'KD_ Global'!$B14)))</f>
        <v>no</v>
      </c>
      <c r="O16" s="6" t="str">
        <f>IF('KD_ Global'!$B14=0,"no",1/('KD_ Global'!$B14+O$2*(1-'KD_ Global'!$B14)))</f>
        <v>no</v>
      </c>
      <c r="P16" s="6" t="str">
        <f>IF('KD_ Global'!$B14=0,"no",1/('KD_ Global'!$B14+P$2*(1-'KD_ Global'!$B14)))</f>
        <v>no</v>
      </c>
    </row>
    <row r="17" spans="1:16" ht="18">
      <c r="A17" s="5" t="str">
        <f>'KD_ Global'!A15</f>
        <v>Nd</v>
      </c>
      <c r="B17" s="6" t="str">
        <f>IF('KD_ Global'!$B15=0,"no",1/('KD_ Global'!$B15+B$2*(1-'KD_ Global'!$B15)))</f>
        <v>no</v>
      </c>
      <c r="C17" s="6" t="str">
        <f>IF('KD_ Global'!$B15=0,"no",1/('KD_ Global'!$B15+C$2*(1-'KD_ Global'!$B15)))</f>
        <v>no</v>
      </c>
      <c r="D17" s="6" t="str">
        <f>IF('KD_ Global'!$B15=0,"no",1/('KD_ Global'!$B15+D$2*(1-'KD_ Global'!$B15)))</f>
        <v>no</v>
      </c>
      <c r="E17" s="6" t="str">
        <f>IF('KD_ Global'!$B15=0,"no",1/('KD_ Global'!$B15+E$2*(1-'KD_ Global'!$B15)))</f>
        <v>no</v>
      </c>
      <c r="F17" s="6" t="str">
        <f>IF('KD_ Global'!$B15=0,"no",1/('KD_ Global'!$B15+F$2*(1-'KD_ Global'!$B15)))</f>
        <v>no</v>
      </c>
      <c r="G17" s="6" t="str">
        <f>IF('KD_ Global'!$B15=0,"no",1/('KD_ Global'!$B15+G$2*(1-'KD_ Global'!$B15)))</f>
        <v>no</v>
      </c>
      <c r="H17" s="6" t="str">
        <f>IF('KD_ Global'!$B15=0,"no",1/('KD_ Global'!$B15+H$2*(1-'KD_ Global'!$B15)))</f>
        <v>no</v>
      </c>
      <c r="I17" s="6" t="str">
        <f>IF('KD_ Global'!$B15=0,"no",1/('KD_ Global'!$B15+I$2*(1-'KD_ Global'!$B15)))</f>
        <v>no</v>
      </c>
      <c r="J17" s="6" t="str">
        <f>IF('KD_ Global'!$B15=0,"no",1/('KD_ Global'!$B15+J$2*(1-'KD_ Global'!$B15)))</f>
        <v>no</v>
      </c>
      <c r="K17" s="6" t="str">
        <f>IF('KD_ Global'!$B15=0,"no",1/('KD_ Global'!$B15+K$2*(1-'KD_ Global'!$B15)))</f>
        <v>no</v>
      </c>
      <c r="L17" s="6" t="str">
        <f>IF('KD_ Global'!$B15=0,"no",1/('KD_ Global'!$B15+L$2*(1-'KD_ Global'!$B15)))</f>
        <v>no</v>
      </c>
      <c r="M17" s="6" t="str">
        <f>IF('KD_ Global'!$B15=0,"no",1/('KD_ Global'!$B15+M$2*(1-'KD_ Global'!$B15)))</f>
        <v>no</v>
      </c>
      <c r="N17" s="6" t="str">
        <f>IF('KD_ Global'!$B15=0,"no",1/('KD_ Global'!$B15+N$2*(1-'KD_ Global'!$B15)))</f>
        <v>no</v>
      </c>
      <c r="O17" s="6" t="str">
        <f>IF('KD_ Global'!$B15=0,"no",1/('KD_ Global'!$B15+O$2*(1-'KD_ Global'!$B15)))</f>
        <v>no</v>
      </c>
      <c r="P17" s="6" t="str">
        <f>IF('KD_ Global'!$B15=0,"no",1/('KD_ Global'!$B15+P$2*(1-'KD_ Global'!$B15)))</f>
        <v>no</v>
      </c>
    </row>
    <row r="18" spans="1:16" ht="18">
      <c r="A18" s="5" t="str">
        <f>'KD_ Global'!A16</f>
        <v>Gd</v>
      </c>
      <c r="B18" s="6" t="str">
        <f>IF('KD_ Global'!$B16=0,"no",1/('KD_ Global'!$B16+B$2*(1-'KD_ Global'!$B16)))</f>
        <v>no</v>
      </c>
      <c r="C18" s="6" t="str">
        <f>IF('KD_ Global'!$B16=0,"no",1/('KD_ Global'!$B16+C$2*(1-'KD_ Global'!$B16)))</f>
        <v>no</v>
      </c>
      <c r="D18" s="6" t="str">
        <f>IF('KD_ Global'!$B16=0,"no",1/('KD_ Global'!$B16+D$2*(1-'KD_ Global'!$B16)))</f>
        <v>no</v>
      </c>
      <c r="E18" s="6" t="str">
        <f>IF('KD_ Global'!$B16=0,"no",1/('KD_ Global'!$B16+E$2*(1-'KD_ Global'!$B16)))</f>
        <v>no</v>
      </c>
      <c r="F18" s="6" t="str">
        <f>IF('KD_ Global'!$B16=0,"no",1/('KD_ Global'!$B16+F$2*(1-'KD_ Global'!$B16)))</f>
        <v>no</v>
      </c>
      <c r="G18" s="6" t="str">
        <f>IF('KD_ Global'!$B16=0,"no",1/('KD_ Global'!$B16+G$2*(1-'KD_ Global'!$B16)))</f>
        <v>no</v>
      </c>
      <c r="H18" s="6" t="str">
        <f>IF('KD_ Global'!$B16=0,"no",1/('KD_ Global'!$B16+H$2*(1-'KD_ Global'!$B16)))</f>
        <v>no</v>
      </c>
      <c r="I18" s="6" t="str">
        <f>IF('KD_ Global'!$B16=0,"no",1/('KD_ Global'!$B16+I$2*(1-'KD_ Global'!$B16)))</f>
        <v>no</v>
      </c>
      <c r="J18" s="6" t="str">
        <f>IF('KD_ Global'!$B16=0,"no",1/('KD_ Global'!$B16+J$2*(1-'KD_ Global'!$B16)))</f>
        <v>no</v>
      </c>
      <c r="K18" s="6" t="str">
        <f>IF('KD_ Global'!$B16=0,"no",1/('KD_ Global'!$B16+K$2*(1-'KD_ Global'!$B16)))</f>
        <v>no</v>
      </c>
      <c r="L18" s="6" t="str">
        <f>IF('KD_ Global'!$B16=0,"no",1/('KD_ Global'!$B16+L$2*(1-'KD_ Global'!$B16)))</f>
        <v>no</v>
      </c>
      <c r="M18" s="6" t="str">
        <f>IF('KD_ Global'!$B16=0,"no",1/('KD_ Global'!$B16+M$2*(1-'KD_ Global'!$B16)))</f>
        <v>no</v>
      </c>
      <c r="N18" s="6" t="str">
        <f>IF('KD_ Global'!$B16=0,"no",1/('KD_ Global'!$B16+N$2*(1-'KD_ Global'!$B16)))</f>
        <v>no</v>
      </c>
      <c r="O18" s="6" t="str">
        <f>IF('KD_ Global'!$B16=0,"no",1/('KD_ Global'!$B16+O$2*(1-'KD_ Global'!$B16)))</f>
        <v>no</v>
      </c>
      <c r="P18" s="6" t="str">
        <f>IF('KD_ Global'!$B16=0,"no",1/('KD_ Global'!$B16+P$2*(1-'KD_ Global'!$B16)))</f>
        <v>no</v>
      </c>
    </row>
    <row r="19" spans="1:16" ht="18">
      <c r="A19" s="5" t="str">
        <f>'KD_ Global'!A17</f>
        <v>Tb</v>
      </c>
      <c r="B19" s="6" t="str">
        <f>IF('KD_ Global'!$B17=0,"no",1/('KD_ Global'!$B17+B$2*(1-'KD_ Global'!$B17)))</f>
        <v>no</v>
      </c>
      <c r="C19" s="6" t="str">
        <f>IF('KD_ Global'!$B17=0,"no",1/('KD_ Global'!$B17+C$2*(1-'KD_ Global'!$B17)))</f>
        <v>no</v>
      </c>
      <c r="D19" s="6" t="str">
        <f>IF('KD_ Global'!$B17=0,"no",1/('KD_ Global'!$B17+D$2*(1-'KD_ Global'!$B17)))</f>
        <v>no</v>
      </c>
      <c r="E19" s="6" t="str">
        <f>IF('KD_ Global'!$B17=0,"no",1/('KD_ Global'!$B17+E$2*(1-'KD_ Global'!$B17)))</f>
        <v>no</v>
      </c>
      <c r="F19" s="6" t="str">
        <f>IF('KD_ Global'!$B17=0,"no",1/('KD_ Global'!$B17+F$2*(1-'KD_ Global'!$B17)))</f>
        <v>no</v>
      </c>
      <c r="G19" s="6" t="str">
        <f>IF('KD_ Global'!$B17=0,"no",1/('KD_ Global'!$B17+G$2*(1-'KD_ Global'!$B17)))</f>
        <v>no</v>
      </c>
      <c r="H19" s="6" t="str">
        <f>IF('KD_ Global'!$B17=0,"no",1/('KD_ Global'!$B17+H$2*(1-'KD_ Global'!$B17)))</f>
        <v>no</v>
      </c>
      <c r="I19" s="6" t="str">
        <f>IF('KD_ Global'!$B17=0,"no",1/('KD_ Global'!$B17+I$2*(1-'KD_ Global'!$B17)))</f>
        <v>no</v>
      </c>
      <c r="J19" s="6" t="str">
        <f>IF('KD_ Global'!$B17=0,"no",1/('KD_ Global'!$B17+J$2*(1-'KD_ Global'!$B17)))</f>
        <v>no</v>
      </c>
      <c r="K19" s="6" t="str">
        <f>IF('KD_ Global'!$B17=0,"no",1/('KD_ Global'!$B17+K$2*(1-'KD_ Global'!$B17)))</f>
        <v>no</v>
      </c>
      <c r="L19" s="6" t="str">
        <f>IF('KD_ Global'!$B17=0,"no",1/('KD_ Global'!$B17+L$2*(1-'KD_ Global'!$B17)))</f>
        <v>no</v>
      </c>
      <c r="M19" s="6" t="str">
        <f>IF('KD_ Global'!$B17=0,"no",1/('KD_ Global'!$B17+M$2*(1-'KD_ Global'!$B17)))</f>
        <v>no</v>
      </c>
      <c r="N19" s="6" t="str">
        <f>IF('KD_ Global'!$B17=0,"no",1/('KD_ Global'!$B17+N$2*(1-'KD_ Global'!$B17)))</f>
        <v>no</v>
      </c>
      <c r="O19" s="6" t="str">
        <f>IF('KD_ Global'!$B17=0,"no",1/('KD_ Global'!$B17+O$2*(1-'KD_ Global'!$B17)))</f>
        <v>no</v>
      </c>
      <c r="P19" s="6" t="str">
        <f>IF('KD_ Global'!$B17=0,"no",1/('KD_ Global'!$B17+P$2*(1-'KD_ Global'!$B17)))</f>
        <v>no</v>
      </c>
    </row>
    <row r="20" spans="1:16" ht="18">
      <c r="A20" s="5" t="str">
        <f>'KD_ Global'!A18</f>
        <v>Dy </v>
      </c>
      <c r="B20" s="6" t="str">
        <f>IF('KD_ Global'!$B18=0,"no",1/('KD_ Global'!$B18+B$2*(1-'KD_ Global'!$B18)))</f>
        <v>no</v>
      </c>
      <c r="C20" s="6" t="str">
        <f>IF('KD_ Global'!$B18=0,"no",1/('KD_ Global'!$B18+C$2*(1-'KD_ Global'!$B18)))</f>
        <v>no</v>
      </c>
      <c r="D20" s="6" t="str">
        <f>IF('KD_ Global'!$B18=0,"no",1/('KD_ Global'!$B18+D$2*(1-'KD_ Global'!$B18)))</f>
        <v>no</v>
      </c>
      <c r="E20" s="6" t="str">
        <f>IF('KD_ Global'!$B18=0,"no",1/('KD_ Global'!$B18+E$2*(1-'KD_ Global'!$B18)))</f>
        <v>no</v>
      </c>
      <c r="F20" s="6" t="str">
        <f>IF('KD_ Global'!$B18=0,"no",1/('KD_ Global'!$B18+F$2*(1-'KD_ Global'!$B18)))</f>
        <v>no</v>
      </c>
      <c r="G20" s="6" t="str">
        <f>IF('KD_ Global'!$B18=0,"no",1/('KD_ Global'!$B18+G$2*(1-'KD_ Global'!$B18)))</f>
        <v>no</v>
      </c>
      <c r="H20" s="6" t="str">
        <f>IF('KD_ Global'!$B18=0,"no",1/('KD_ Global'!$B18+H$2*(1-'KD_ Global'!$B18)))</f>
        <v>no</v>
      </c>
      <c r="I20" s="6" t="str">
        <f>IF('KD_ Global'!$B18=0,"no",1/('KD_ Global'!$B18+I$2*(1-'KD_ Global'!$B18)))</f>
        <v>no</v>
      </c>
      <c r="J20" s="6" t="str">
        <f>IF('KD_ Global'!$B18=0,"no",1/('KD_ Global'!$B18+J$2*(1-'KD_ Global'!$B18)))</f>
        <v>no</v>
      </c>
      <c r="K20" s="6" t="str">
        <f>IF('KD_ Global'!$B18=0,"no",1/('KD_ Global'!$B18+K$2*(1-'KD_ Global'!$B18)))</f>
        <v>no</v>
      </c>
      <c r="L20" s="6" t="str">
        <f>IF('KD_ Global'!$B18=0,"no",1/('KD_ Global'!$B18+L$2*(1-'KD_ Global'!$B18)))</f>
        <v>no</v>
      </c>
      <c r="M20" s="6" t="str">
        <f>IF('KD_ Global'!$B18=0,"no",1/('KD_ Global'!$B18+M$2*(1-'KD_ Global'!$B18)))</f>
        <v>no</v>
      </c>
      <c r="N20" s="6" t="str">
        <f>IF('KD_ Global'!$B18=0,"no",1/('KD_ Global'!$B18+N$2*(1-'KD_ Global'!$B18)))</f>
        <v>no</v>
      </c>
      <c r="O20" s="6" t="str">
        <f>IF('KD_ Global'!$B18=0,"no",1/('KD_ Global'!$B18+O$2*(1-'KD_ Global'!$B18)))</f>
        <v>no</v>
      </c>
      <c r="P20" s="6" t="str">
        <f>IF('KD_ Global'!$B18=0,"no",1/('KD_ Global'!$B18+P$2*(1-'KD_ Global'!$B18)))</f>
        <v>no</v>
      </c>
    </row>
    <row r="21" spans="1:16" ht="18">
      <c r="A21" s="5" t="str">
        <f>'KD_ Global'!A19</f>
        <v>Ho</v>
      </c>
      <c r="B21" s="6" t="str">
        <f>IF('KD_ Global'!$B19=0,"no",1/('KD_ Global'!$B19+B$2*(1-'KD_ Global'!$B19)))</f>
        <v>no</v>
      </c>
      <c r="C21" s="6" t="str">
        <f>IF('KD_ Global'!$B19=0,"no",1/('KD_ Global'!$B19+C$2*(1-'KD_ Global'!$B19)))</f>
        <v>no</v>
      </c>
      <c r="D21" s="6" t="str">
        <f>IF('KD_ Global'!$B19=0,"no",1/('KD_ Global'!$B19+D$2*(1-'KD_ Global'!$B19)))</f>
        <v>no</v>
      </c>
      <c r="E21" s="6" t="str">
        <f>IF('KD_ Global'!$B19=0,"no",1/('KD_ Global'!$B19+E$2*(1-'KD_ Global'!$B19)))</f>
        <v>no</v>
      </c>
      <c r="F21" s="6" t="str">
        <f>IF('KD_ Global'!$B19=0,"no",1/('KD_ Global'!$B19+F$2*(1-'KD_ Global'!$B19)))</f>
        <v>no</v>
      </c>
      <c r="G21" s="6" t="str">
        <f>IF('KD_ Global'!$B19=0,"no",1/('KD_ Global'!$B19+G$2*(1-'KD_ Global'!$B19)))</f>
        <v>no</v>
      </c>
      <c r="H21" s="6" t="str">
        <f>IF('KD_ Global'!$B19=0,"no",1/('KD_ Global'!$B19+H$2*(1-'KD_ Global'!$B19)))</f>
        <v>no</v>
      </c>
      <c r="I21" s="6" t="str">
        <f>IF('KD_ Global'!$B19=0,"no",1/('KD_ Global'!$B19+I$2*(1-'KD_ Global'!$B19)))</f>
        <v>no</v>
      </c>
      <c r="J21" s="6" t="str">
        <f>IF('KD_ Global'!$B19=0,"no",1/('KD_ Global'!$B19+J$2*(1-'KD_ Global'!$B19)))</f>
        <v>no</v>
      </c>
      <c r="K21" s="6" t="str">
        <f>IF('KD_ Global'!$B19=0,"no",1/('KD_ Global'!$B19+K$2*(1-'KD_ Global'!$B19)))</f>
        <v>no</v>
      </c>
      <c r="L21" s="6" t="str">
        <f>IF('KD_ Global'!$B19=0,"no",1/('KD_ Global'!$B19+L$2*(1-'KD_ Global'!$B19)))</f>
        <v>no</v>
      </c>
      <c r="M21" s="6" t="str">
        <f>IF('KD_ Global'!$B19=0,"no",1/('KD_ Global'!$B19+M$2*(1-'KD_ Global'!$B19)))</f>
        <v>no</v>
      </c>
      <c r="N21" s="6" t="str">
        <f>IF('KD_ Global'!$B19=0,"no",1/('KD_ Global'!$B19+N$2*(1-'KD_ Global'!$B19)))</f>
        <v>no</v>
      </c>
      <c r="O21" s="6" t="str">
        <f>IF('KD_ Global'!$B19=0,"no",1/('KD_ Global'!$B19+O$2*(1-'KD_ Global'!$B19)))</f>
        <v>no</v>
      </c>
      <c r="P21" s="6" t="str">
        <f>IF('KD_ Global'!$B19=0,"no",1/('KD_ Global'!$B19+P$2*(1-'KD_ Global'!$B19)))</f>
        <v>no</v>
      </c>
    </row>
    <row r="22" spans="1:16" ht="18">
      <c r="A22" s="5" t="str">
        <f>'KD_ Global'!A20</f>
        <v>Lu</v>
      </c>
      <c r="B22" s="6" t="str">
        <f>IF('KD_ Global'!$B20=0,"no",1/('KD_ Global'!$B20+B$2*(1-'KD_ Global'!$B20)))</f>
        <v>no</v>
      </c>
      <c r="C22" s="6" t="str">
        <f>IF('KD_ Global'!$B20=0,"no",1/('KD_ Global'!$B20+C$2*(1-'KD_ Global'!$B20)))</f>
        <v>no</v>
      </c>
      <c r="D22" s="6" t="str">
        <f>IF('KD_ Global'!$B20=0,"no",1/('KD_ Global'!$B20+D$2*(1-'KD_ Global'!$B20)))</f>
        <v>no</v>
      </c>
      <c r="E22" s="6" t="str">
        <f>IF('KD_ Global'!$B20=0,"no",1/('KD_ Global'!$B20+E$2*(1-'KD_ Global'!$B20)))</f>
        <v>no</v>
      </c>
      <c r="F22" s="6" t="str">
        <f>IF('KD_ Global'!$B20=0,"no",1/('KD_ Global'!$B20+F$2*(1-'KD_ Global'!$B20)))</f>
        <v>no</v>
      </c>
      <c r="G22" s="6" t="str">
        <f>IF('KD_ Global'!$B20=0,"no",1/('KD_ Global'!$B20+G$2*(1-'KD_ Global'!$B20)))</f>
        <v>no</v>
      </c>
      <c r="H22" s="6" t="str">
        <f>IF('KD_ Global'!$B20=0,"no",1/('KD_ Global'!$B20+H$2*(1-'KD_ Global'!$B20)))</f>
        <v>no</v>
      </c>
      <c r="I22" s="6" t="str">
        <f>IF('KD_ Global'!$B20=0,"no",1/('KD_ Global'!$B20+I$2*(1-'KD_ Global'!$B20)))</f>
        <v>no</v>
      </c>
      <c r="J22" s="6" t="str">
        <f>IF('KD_ Global'!$B20=0,"no",1/('KD_ Global'!$B20+J$2*(1-'KD_ Global'!$B20)))</f>
        <v>no</v>
      </c>
      <c r="K22" s="6" t="str">
        <f>IF('KD_ Global'!$B20=0,"no",1/('KD_ Global'!$B20+K$2*(1-'KD_ Global'!$B20)))</f>
        <v>no</v>
      </c>
      <c r="L22" s="6" t="str">
        <f>IF('KD_ Global'!$B20=0,"no",1/('KD_ Global'!$B20+L$2*(1-'KD_ Global'!$B20)))</f>
        <v>no</v>
      </c>
      <c r="M22" s="6" t="str">
        <f>IF('KD_ Global'!$B20=0,"no",1/('KD_ Global'!$B20+M$2*(1-'KD_ Global'!$B20)))</f>
        <v>no</v>
      </c>
      <c r="N22" s="6" t="str">
        <f>IF('KD_ Global'!$B20=0,"no",1/('KD_ Global'!$B20+N$2*(1-'KD_ Global'!$B20)))</f>
        <v>no</v>
      </c>
      <c r="O22" s="6" t="str">
        <f>IF('KD_ Global'!$B20=0,"no",1/('KD_ Global'!$B20+O$2*(1-'KD_ Global'!$B20)))</f>
        <v>no</v>
      </c>
      <c r="P22" s="6" t="str">
        <f>IF('KD_ Global'!$B20=0,"no",1/('KD_ Global'!$B20+P$2*(1-'KD_ Global'!$B20)))</f>
        <v>no</v>
      </c>
    </row>
    <row r="23" spans="1:16" ht="18">
      <c r="A23" s="5" t="str">
        <f>'KD_ Global'!A21</f>
        <v>U</v>
      </c>
      <c r="B23" s="6" t="str">
        <f>IF('KD_ Global'!$B21=0,"no",1/('KD_ Global'!$B21+B$2*(1-'KD_ Global'!$B21)))</f>
        <v>no</v>
      </c>
      <c r="C23" s="6" t="str">
        <f>IF('KD_ Global'!$B21=0,"no",1/('KD_ Global'!$B21+C$2*(1-'KD_ Global'!$B21)))</f>
        <v>no</v>
      </c>
      <c r="D23" s="6" t="str">
        <f>IF('KD_ Global'!$B21=0,"no",1/('KD_ Global'!$B21+D$2*(1-'KD_ Global'!$B21)))</f>
        <v>no</v>
      </c>
      <c r="E23" s="6" t="str">
        <f>IF('KD_ Global'!$B21=0,"no",1/('KD_ Global'!$B21+E$2*(1-'KD_ Global'!$B21)))</f>
        <v>no</v>
      </c>
      <c r="F23" s="6" t="str">
        <f>IF('KD_ Global'!$B21=0,"no",1/('KD_ Global'!$B21+F$2*(1-'KD_ Global'!$B21)))</f>
        <v>no</v>
      </c>
      <c r="G23" s="6" t="str">
        <f>IF('KD_ Global'!$B21=0,"no",1/('KD_ Global'!$B21+G$2*(1-'KD_ Global'!$B21)))</f>
        <v>no</v>
      </c>
      <c r="H23" s="6" t="str">
        <f>IF('KD_ Global'!$B21=0,"no",1/('KD_ Global'!$B21+H$2*(1-'KD_ Global'!$B21)))</f>
        <v>no</v>
      </c>
      <c r="I23" s="6" t="str">
        <f>IF('KD_ Global'!$B21=0,"no",1/('KD_ Global'!$B21+I$2*(1-'KD_ Global'!$B21)))</f>
        <v>no</v>
      </c>
      <c r="J23" s="6" t="str">
        <f>IF('KD_ Global'!$B21=0,"no",1/('KD_ Global'!$B21+J$2*(1-'KD_ Global'!$B21)))</f>
        <v>no</v>
      </c>
      <c r="K23" s="6" t="str">
        <f>IF('KD_ Global'!$B21=0,"no",1/('KD_ Global'!$B21+K$2*(1-'KD_ Global'!$B21)))</f>
        <v>no</v>
      </c>
      <c r="L23" s="6" t="str">
        <f>IF('KD_ Global'!$B21=0,"no",1/('KD_ Global'!$B21+L$2*(1-'KD_ Global'!$B21)))</f>
        <v>no</v>
      </c>
      <c r="M23" s="6" t="str">
        <f>IF('KD_ Global'!$B21=0,"no",1/('KD_ Global'!$B21+M$2*(1-'KD_ Global'!$B21)))</f>
        <v>no</v>
      </c>
      <c r="N23" s="6" t="str">
        <f>IF('KD_ Global'!$B21=0,"no",1/('KD_ Global'!$B21+N$2*(1-'KD_ Global'!$B21)))</f>
        <v>no</v>
      </c>
      <c r="O23" s="6" t="str">
        <f>IF('KD_ Global'!$B21=0,"no",1/('KD_ Global'!$B21+O$2*(1-'KD_ Global'!$B21)))</f>
        <v>no</v>
      </c>
      <c r="P23" s="6" t="str">
        <f>IF('KD_ Global'!$B21=0,"no",1/('KD_ Global'!$B21+P$2*(1-'KD_ Global'!$B21)))</f>
        <v>no</v>
      </c>
    </row>
    <row r="25" ht="18">
      <c r="Q25" s="6"/>
    </row>
    <row r="26" ht="18">
      <c r="A26" s="7" t="s">
        <v>41</v>
      </c>
    </row>
    <row r="27" spans="1:16" ht="18">
      <c r="A27" s="5" t="str">
        <f>'KD_ Global'!A2</f>
        <v>Rb</v>
      </c>
      <c r="B27" s="6">
        <f>IF('KD_ Global'!$B2=0,"no",'KD_ Global'!$B2/('KD_ Global'!$B2+B$2*(1-'KD_ Global'!$B2)))</f>
        <v>0.9574186009149247</v>
      </c>
      <c r="C27" s="6">
        <f>IF('KD_ Global'!$B2=0,"no",'KD_ Global'!$B2/('KD_ Global'!$B2+C$2*(1-'KD_ Global'!$B2)))</f>
        <v>0.6921602387150183</v>
      </c>
      <c r="D27" s="6">
        <f>IF('KD_ Global'!$B2=0,"no",'KD_ Global'!$B2/('KD_ Global'!$B2+D$2*(1-'KD_ Global'!$B2)))</f>
        <v>0.31019671183021696</v>
      </c>
      <c r="E27" s="6">
        <f>IF('KD_ Global'!$B2=0,"no",'KD_ Global'!$B2/('KD_ Global'!$B2+E$2*(1-'KD_ Global'!$B2)))</f>
        <v>0.18356971725755689</v>
      </c>
      <c r="F27" s="6">
        <f>IF('KD_ Global'!$B2=0,"no",'KD_ Global'!$B2/('KD_ Global'!$B2+F$2*(1-'KD_ Global'!$B2)))</f>
        <v>0.10106070076105737</v>
      </c>
      <c r="G27" s="6">
        <f>IF('KD_ Global'!$B2=0,"no",'KD_ Global'!$B2/('KD_ Global'!$B2+G$2*(1-'KD_ Global'!$B2)))</f>
        <v>0.06972253664475749</v>
      </c>
      <c r="H27" s="6">
        <f>IF('KD_ Global'!$B2=0,"no",'KD_ Global'!$B2/('KD_ Global'!$B2+H$2*(1-'KD_ Global'!$B2)))</f>
        <v>0.05321955304288058</v>
      </c>
      <c r="I27" s="6">
        <f>IF('KD_ Global'!$B2=0,"no",'KD_ Global'!$B2/('KD_ Global'!$B2+I$2*(1-'KD_ Global'!$B2)))</f>
        <v>0.04303368917504085</v>
      </c>
      <c r="J27" s="6">
        <f>IF('KD_ Global'!$B2=0,"no",'KD_ Global'!$B2/('KD_ Global'!$B2+J$2*(1-'KD_ Global'!$B2)))</f>
        <v>0.036120473853310464</v>
      </c>
      <c r="K27" s="6">
        <f>IF('KD_ Global'!$B2=0,"no",'KD_ Global'!$B2/('KD_ Global'!$B2+K$2*(1-'KD_ Global'!$B2)))</f>
        <v>0.031120992588420274</v>
      </c>
      <c r="L27" s="6">
        <f>IF('KD_ Global'!$B2=0,"no",'KD_ Global'!$B2/('KD_ Global'!$B2+L$2*(1-'KD_ Global'!$B2)))</f>
        <v>0.027337213667860932</v>
      </c>
      <c r="M27" s="6">
        <f>IF('KD_ Global'!$B2=0,"no",'KD_ Global'!$B2/('KD_ Global'!$B2+M$2*(1-'KD_ Global'!$B2)))</f>
        <v>0.02437378006404352</v>
      </c>
      <c r="N27" s="6">
        <f>IF('KD_ Global'!$B2=0,"no",'KD_ Global'!$B2/('KD_ Global'!$B2+N$2*(1-'KD_ Global'!$B2)))</f>
        <v>0.023120609357906295</v>
      </c>
      <c r="O27" s="6">
        <f>IF('KD_ Global'!$B2=0,"no",'KD_ Global'!$B2/('KD_ Global'!$B2+O$2*(1-'KD_ Global'!$B2)))</f>
        <v>0.022207188524488348</v>
      </c>
      <c r="P27" s="6">
        <f>IF('KD_ Global'!$B2=0,"no",'KD_ Global'!$B2/('KD_ Global'!$B2+P$2*(1-'KD_ Global'!$B2)))</f>
        <v>0.02201152749400441</v>
      </c>
    </row>
    <row r="28" spans="1:16" ht="18">
      <c r="A28" s="5" t="str">
        <f>'KD_ Global'!A3</f>
        <v>Ce</v>
      </c>
      <c r="B28" s="6">
        <f>IF('KD_ Global'!$B3=0,"no",'KD_ Global'!$B3/('KD_ Global'!$B3+B$2*(1-'KD_ Global'!$B3)))</f>
        <v>0.9808788429187715</v>
      </c>
      <c r="C28" s="6">
        <f>IF('KD_ Global'!$B3=0,"no",'KD_ Global'!$B3/('KD_ Global'!$B3+C$2*(1-'KD_ Global'!$B3)))</f>
        <v>0.8368627807443525</v>
      </c>
      <c r="D28" s="6">
        <f>IF('KD_ Global'!$B3=0,"no",'KD_ Global'!$B3/('KD_ Global'!$B3+D$2*(1-'KD_ Global'!$B3)))</f>
        <v>0.5064072793127515</v>
      </c>
      <c r="E28" s="6">
        <f>IF('KD_ Global'!$B3=0,"no",'KD_ Global'!$B3/('KD_ Global'!$B3+E$2*(1-'KD_ Global'!$B3)))</f>
        <v>0.3390531249240006</v>
      </c>
      <c r="F28" s="6">
        <f>IF('KD_ Global'!$B3=0,"no",'KD_ Global'!$B3/('KD_ Global'!$B3+F$2*(1-'KD_ Global'!$B3)))</f>
        <v>0.20413243193493869</v>
      </c>
      <c r="G28" s="6">
        <f>IF('KD_ Global'!$B3=0,"no",'KD_ Global'!$B3/('KD_ Global'!$B3+G$2*(1-'KD_ Global'!$B3)))</f>
        <v>0.1460243927620741</v>
      </c>
      <c r="H28" s="6">
        <f>IF('KD_ Global'!$B3=0,"no",'KD_ Global'!$B3/('KD_ Global'!$B3+H$2*(1-'KD_ Global'!$B3)))</f>
        <v>0.11366786480524231</v>
      </c>
      <c r="I28" s="6">
        <f>IF('KD_ Global'!$B3=0,"no",'KD_ Global'!$B3/('KD_ Global'!$B3+I$2*(1-'KD_ Global'!$B3)))</f>
        <v>0.09304964268517682</v>
      </c>
      <c r="J28" s="6">
        <f>IF('KD_ Global'!$B3=0,"no",'KD_ Global'!$B3/('KD_ Global'!$B3+J$2*(1-'KD_ Global'!$B3)))</f>
        <v>0.07876284466310907</v>
      </c>
      <c r="K28" s="6">
        <f>IF('KD_ Global'!$B3=0,"no",'KD_ Global'!$B3/('KD_ Global'!$B3+K$2*(1-'KD_ Global'!$B3)))</f>
        <v>0.06827927686515631</v>
      </c>
      <c r="L28" s="6">
        <f>IF('KD_ Global'!$B3=0,"no",'KD_ Global'!$B3/('KD_ Global'!$B3+L$2*(1-'KD_ Global'!$B3)))</f>
        <v>0.06025866955476877</v>
      </c>
      <c r="M28" s="6">
        <f>IF('KD_ Global'!$B3=0,"no",'KD_ Global'!$B3/('KD_ Global'!$B3+M$2*(1-'KD_ Global'!$B3)))</f>
        <v>0.05392430704861808</v>
      </c>
      <c r="N28" s="6">
        <f>IF('KD_ Global'!$B3=0,"no",'KD_ Global'!$B3/('KD_ Global'!$B3+N$2*(1-'KD_ Global'!$B3)))</f>
        <v>0.05123158708989205</v>
      </c>
      <c r="O28" s="6">
        <f>IF('KD_ Global'!$B3=0,"no",'KD_ Global'!$B3/('KD_ Global'!$B3+O$2*(1-'KD_ Global'!$B3)))</f>
        <v>0.04926359780550587</v>
      </c>
      <c r="P28" s="6">
        <f>IF('KD_ Global'!$B3=0,"no",'KD_ Global'!$B3/('KD_ Global'!$B3+P$2*(1-'KD_ Global'!$B3)))</f>
        <v>0.048841458239284506</v>
      </c>
    </row>
    <row r="29" spans="1:16" ht="18">
      <c r="A29" s="5" t="str">
        <f>'KD_ Global'!A4</f>
        <v> Sr</v>
      </c>
      <c r="B29" s="6">
        <f>IF('KD_ Global'!$B4=0,"no",'KD_ Global'!$B4/('KD_ Global'!$B4+B$2*(1-'KD_ Global'!$B4)))</f>
        <v>0.996222754835165</v>
      </c>
      <c r="C29" s="6">
        <f>IF('KD_ Global'!$B4=0,"no",'KD_ Global'!$B4/('KD_ Global'!$B4+C$2*(1-'KD_ Global'!$B4)))</f>
        <v>0.963469413193114</v>
      </c>
      <c r="D29" s="6">
        <f>IF('KD_ Global'!$B4=0,"no",'KD_ Global'!$B4/('KD_ Global'!$B4+D$2*(1-'KD_ Global'!$B4)))</f>
        <v>0.8406339999597205</v>
      </c>
      <c r="E29" s="6">
        <f>IF('KD_ Global'!$B4=0,"no",'KD_ Global'!$B4/('KD_ Global'!$B4+E$2*(1-'KD_ Global'!$B4)))</f>
        <v>0.7250807768474447</v>
      </c>
      <c r="F29" s="6">
        <f>IF('KD_ Global'!$B4=0,"no",'KD_ Global'!$B4/('KD_ Global'!$B4+F$2*(1-'KD_ Global'!$B4)))</f>
        <v>0.5687268367124482</v>
      </c>
      <c r="G29" s="6">
        <f>IF('KD_ Global'!$B4=0,"no",'KD_ Global'!$B4/('KD_ Global'!$B4+G$2*(1-'KD_ Global'!$B4)))</f>
        <v>0.4678428119886122</v>
      </c>
      <c r="H29" s="6">
        <f>IF('KD_ Global'!$B4=0,"no",'KD_ Global'!$B4/('KD_ Global'!$B4+H$2*(1-'KD_ Global'!$B4)))</f>
        <v>0.3973572978942158</v>
      </c>
      <c r="I29" s="6">
        <f>IF('KD_ Global'!$B4=0,"no",'KD_ Global'!$B4/('KD_ Global'!$B4+I$2*(1-'KD_ Global'!$B4)))</f>
        <v>0.34532969305865807</v>
      </c>
      <c r="J29" s="6">
        <f>IF('KD_ Global'!$B4=0,"no",'KD_ Global'!$B4/('KD_ Global'!$B4+J$2*(1-'KD_ Global'!$B4)))</f>
        <v>0.3053490958038275</v>
      </c>
      <c r="K29" s="6">
        <f>IF('KD_ Global'!$B4=0,"no",'KD_ Global'!$B4/('KD_ Global'!$B4+K$2*(1-'KD_ Global'!$B4)))</f>
        <v>0.2736654384285546</v>
      </c>
      <c r="L29" s="6">
        <f>IF('KD_ Global'!$B4=0,"no",'KD_ Global'!$B4/('KD_ Global'!$B4+L$2*(1-'KD_ Global'!$B4)))</f>
        <v>0.24793879345165967</v>
      </c>
      <c r="M29" s="6">
        <f>IF('KD_ Global'!$B4=0,"no",'KD_ Global'!$B4/('KD_ Global'!$B4+M$2*(1-'KD_ Global'!$B4)))</f>
        <v>0.22663350961590673</v>
      </c>
      <c r="N29" s="6">
        <f>IF('KD_ Global'!$B4=0,"no",'KD_ Global'!$B4/('KD_ Global'!$B4+N$2*(1-'KD_ Global'!$B4)))</f>
        <v>0.21729737046234263</v>
      </c>
      <c r="O29" s="6">
        <f>IF('KD_ Global'!$B4=0,"no",'KD_ Global'!$B4/('KD_ Global'!$B4+O$2*(1-'KD_ Global'!$B4)))</f>
        <v>0.21036461520007826</v>
      </c>
      <c r="P29" s="6">
        <f>IF('KD_ Global'!$B4=0,"no",'KD_ Global'!$B4/('KD_ Global'!$B4+P$2*(1-'KD_ Global'!$B4)))</f>
        <v>0.20886527509218047</v>
      </c>
    </row>
    <row r="30" spans="1:16" ht="18">
      <c r="A30" s="5" t="str">
        <f>'KD_ Global'!A5</f>
        <v> Nd</v>
      </c>
      <c r="B30" s="6">
        <f>IF('KD_ Global'!$B5=0,"no",'KD_ Global'!$B5/('KD_ Global'!$B5+B$2*(1-'KD_ Global'!$B5)))</f>
        <v>0.9883543981391698</v>
      </c>
      <c r="C30" s="6">
        <f>IF('KD_ Global'!$B5=0,"no",'KD_ Global'!$B5/('KD_ Global'!$B5+C$2*(1-'KD_ Global'!$B5)))</f>
        <v>0.8945918531876768</v>
      </c>
      <c r="D30" s="6">
        <f>IF('KD_ Global'!$B5=0,"no",'KD_ Global'!$B5/('KD_ Global'!$B5+D$2*(1-'KD_ Global'!$B5)))</f>
        <v>0.6292707843160913</v>
      </c>
      <c r="E30" s="6">
        <f>IF('KD_ Global'!$B5=0,"no",'KD_ Global'!$B5/('KD_ Global'!$B5+E$2*(1-'KD_ Global'!$B5)))</f>
        <v>0.4590773853186782</v>
      </c>
      <c r="F30" s="6">
        <f>IF('KD_ Global'!$B5=0,"no",'KD_ Global'!$B5/('KD_ Global'!$B5+F$2*(1-'KD_ Global'!$B5)))</f>
        <v>0.29792371203119755</v>
      </c>
      <c r="G30" s="6">
        <f>IF('KD_ Global'!$B5=0,"no",'KD_ Global'!$B5/('KD_ Global'!$B5+G$2*(1-'KD_ Global'!$B5)))</f>
        <v>0.22051465634610343</v>
      </c>
      <c r="H30" s="6">
        <f>IF('KD_ Global'!$B5=0,"no",'KD_ Global'!$B5/('KD_ Global'!$B5+H$2*(1-'KD_ Global'!$B5)))</f>
        <v>0.1750354635318545</v>
      </c>
      <c r="I30" s="6">
        <f>IF('KD_ Global'!$B5=0,"no",'KD_ Global'!$B5/('KD_ Global'!$B5+I$2*(1-'KD_ Global'!$B5)))</f>
        <v>0.1451081865650186</v>
      </c>
      <c r="J30" s="6">
        <f>IF('KD_ Global'!$B5=0,"no",'KD_ Global'!$B5/('KD_ Global'!$B5+J$2*(1-'KD_ Global'!$B5)))</f>
        <v>0.1239204678659004</v>
      </c>
      <c r="K30" s="6">
        <f>IF('KD_ Global'!$B5=0,"no",'KD_ Global'!$B5/('KD_ Global'!$B5+K$2*(1-'KD_ Global'!$B5)))</f>
        <v>0.10813179279278035</v>
      </c>
      <c r="L30" s="6">
        <f>IF('KD_ Global'!$B5=0,"no",'KD_ Global'!$B5/('KD_ Global'!$B5+L$2*(1-'KD_ Global'!$B5)))</f>
        <v>0.09591170679436911</v>
      </c>
      <c r="M30" s="6">
        <f>IF('KD_ Global'!$B5=0,"no",'KD_ Global'!$B5/('KD_ Global'!$B5+M$2*(1-'KD_ Global'!$B5)))</f>
        <v>0.08617318574215457</v>
      </c>
      <c r="N30" s="6">
        <f>IF('KD_ Global'!$B5=0,"no",'KD_ Global'!$B5/('KD_ Global'!$B5+N$2*(1-'KD_ Global'!$B5)))</f>
        <v>0.08200970425453515</v>
      </c>
      <c r="O30" s="6">
        <f>IF('KD_ Global'!$B5=0,"no",'KD_ Global'!$B5/('KD_ Global'!$B5+O$2*(1-'KD_ Global'!$B5)))</f>
        <v>0.07895780939970364</v>
      </c>
      <c r="P30" s="6">
        <f>IF('KD_ Global'!$B5=0,"no",'KD_ Global'!$B5/('KD_ Global'!$B5+P$2*(1-'KD_ Global'!$B5)))</f>
        <v>0.07830217659732211</v>
      </c>
    </row>
    <row r="31" spans="1:16" ht="18">
      <c r="A31" s="5" t="str">
        <f>'KD_ Global'!A6</f>
        <v> Sm</v>
      </c>
      <c r="B31" s="6">
        <f>IF('KD_ Global'!$B6=0,"no",'KD_ Global'!$B6/('KD_ Global'!$B6+B$2*(1-'KD_ Global'!$B6)))</f>
        <v>0.9925688326647554</v>
      </c>
      <c r="C31" s="6">
        <f>IF('KD_ Global'!$B6=0,"no",'KD_ Global'!$B6/('KD_ Global'!$B6+C$2*(1-'KD_ Global'!$B6)))</f>
        <v>0.9303467699209722</v>
      </c>
      <c r="D31" s="6">
        <f>IF('KD_ Global'!$B6=0,"no",'KD_ Global'!$B6/('KD_ Global'!$B6+D$2*(1-'KD_ Global'!$B6)))</f>
        <v>0.7276219058469727</v>
      </c>
      <c r="E31" s="6">
        <f>IF('KD_ Global'!$B6=0,"no",'KD_ Global'!$B6/('KD_ Global'!$B6+E$2*(1-'KD_ Global'!$B6)))</f>
        <v>0.5718598183909497</v>
      </c>
      <c r="F31" s="6">
        <f>IF('KD_ Global'!$B6=0,"no",'KD_ Global'!$B6/('KD_ Global'!$B6+F$2*(1-'KD_ Global'!$B6)))</f>
        <v>0.40042274963977925</v>
      </c>
      <c r="G31" s="6">
        <f>IF('KD_ Global'!$B6=0,"no",'KD_ Global'!$B6/('KD_ Global'!$B6+G$2*(1-'KD_ Global'!$B6)))</f>
        <v>0.30806759028553055</v>
      </c>
      <c r="H31" s="6">
        <f>IF('KD_ Global'!$B6=0,"no",'KD_ Global'!$B6/('KD_ Global'!$B6+H$2*(1-'KD_ Global'!$B6)))</f>
        <v>0.2503303604434266</v>
      </c>
      <c r="I31" s="6">
        <f>IF('KD_ Global'!$B6=0,"no",'KD_ Global'!$B6/('KD_ Global'!$B6+I$2*(1-'KD_ Global'!$B6)))</f>
        <v>0.2108191764400669</v>
      </c>
      <c r="J31" s="6">
        <f>IF('KD_ Global'!$B6=0,"no",'KD_ Global'!$B6/('KD_ Global'!$B6+J$2*(1-'KD_ Global'!$B6)))</f>
        <v>0.18208031746227973</v>
      </c>
      <c r="K31" s="6">
        <f>IF('KD_ Global'!$B6=0,"no",'KD_ Global'!$B6/('KD_ Global'!$B6+K$2*(1-'KD_ Global'!$B6)))</f>
        <v>0.16023683992226823</v>
      </c>
      <c r="L31" s="6">
        <f>IF('KD_ Global'!$B6=0,"no",'KD_ Global'!$B6/('KD_ Global'!$B6+L$2*(1-'KD_ Global'!$B6)))</f>
        <v>0.14307292918843179</v>
      </c>
      <c r="M31" s="6">
        <f>IF('KD_ Global'!$B6=0,"no",'KD_ Global'!$B6/('KD_ Global'!$B6+M$2*(1-'KD_ Global'!$B6)))</f>
        <v>0.12923031028216145</v>
      </c>
      <c r="N31" s="6">
        <f>IF('KD_ Global'!$B6=0,"no",'KD_ Global'!$B6/('KD_ Global'!$B6+N$2*(1-'KD_ Global'!$B6)))</f>
        <v>0.12326712812071244</v>
      </c>
      <c r="O31" s="6">
        <f>IF('KD_ Global'!$B6=0,"no",'KD_ Global'!$B6/('KD_ Global'!$B6+O$2*(1-'KD_ Global'!$B6)))</f>
        <v>0.11887871233661997</v>
      </c>
      <c r="P31" s="6">
        <f>IF('KD_ Global'!$B6=0,"no",'KD_ Global'!$B6/('KD_ Global'!$B6+P$2*(1-'KD_ Global'!$B6)))</f>
        <v>0.11793403787018795</v>
      </c>
    </row>
    <row r="32" spans="1:16" ht="18">
      <c r="A32" s="5" t="str">
        <f>'KD_ Global'!A7</f>
        <v> Eu</v>
      </c>
      <c r="B32" s="6">
        <f>IF('KD_ Global'!$B7=0,"no",'KD_ Global'!$B7/('KD_ Global'!$B7+B$2*(1-'KD_ Global'!$B7)))</f>
        <v>0.9942417171507911</v>
      </c>
      <c r="C32" s="6">
        <f>IF('KD_ Global'!$B7=0,"no",'KD_ Global'!$B7/('KD_ Global'!$B7+C$2*(1-'KD_ Global'!$B7)))</f>
        <v>0.9452543404405024</v>
      </c>
      <c r="D32" s="6">
        <f>IF('KD_ Global'!$B7=0,"no",'KD_ Global'!$B7/('KD_ Global'!$B7+D$2*(1-'KD_ Global'!$B7)))</f>
        <v>0.775445285920433</v>
      </c>
      <c r="E32" s="6">
        <f>IF('KD_ Global'!$B7=0,"no",'KD_ Global'!$B7/('KD_ Global'!$B7+E$2*(1-'KD_ Global'!$B7)))</f>
        <v>0.633246744310069</v>
      </c>
      <c r="F32" s="6">
        <f>IF('KD_ Global'!$B7=0,"no",'KD_ Global'!$B7/('KD_ Global'!$B7+F$2*(1-'KD_ Global'!$B7)))</f>
        <v>0.46332192125667104</v>
      </c>
      <c r="G32" s="6">
        <f>IF('KD_ Global'!$B7=0,"no",'KD_ Global'!$B7/('KD_ Global'!$B7+G$2*(1-'KD_ Global'!$B7)))</f>
        <v>0.3652981630891066</v>
      </c>
      <c r="H32" s="6">
        <f>IF('KD_ Global'!$B7=0,"no",'KD_ Global'!$B7/('KD_ Global'!$B7+H$2*(1-'KD_ Global'!$B7)))</f>
        <v>0.30150877250462793</v>
      </c>
      <c r="I32" s="6">
        <f>IF('KD_ Global'!$B7=0,"no",'KD_ Global'!$B7/('KD_ Global'!$B7+I$2*(1-'KD_ Global'!$B7)))</f>
        <v>0.2566856106830306</v>
      </c>
      <c r="J32" s="6">
        <f>IF('KD_ Global'!$B7=0,"no",'KD_ Global'!$B7/('KD_ Global'!$B7+J$2*(1-'KD_ Global'!$B7)))</f>
        <v>0.22346470459678008</v>
      </c>
      <c r="K32" s="6">
        <f>IF('KD_ Global'!$B7=0,"no",'KD_ Global'!$B7/('KD_ Global'!$B7+K$2*(1-'KD_ Global'!$B7)))</f>
        <v>0.19785748456002109</v>
      </c>
      <c r="L32" s="6">
        <f>IF('KD_ Global'!$B7=0,"no",'KD_ Global'!$B7/('KD_ Global'!$B7+L$2*(1-'KD_ Global'!$B7)))</f>
        <v>0.17751564896171912</v>
      </c>
      <c r="M32" s="6">
        <f>IF('KD_ Global'!$B7=0,"no",'KD_ Global'!$B7/('KD_ Global'!$B7+M$2*(1-'KD_ Global'!$B7)))</f>
        <v>0.16096658664252825</v>
      </c>
      <c r="N32" s="6">
        <f>IF('KD_ Global'!$B7=0,"no",'KD_ Global'!$B7/('KD_ Global'!$B7+N$2*(1-'KD_ Global'!$B7)))</f>
        <v>0.15379762305167743</v>
      </c>
      <c r="O32" s="6">
        <f>IF('KD_ Global'!$B7=0,"no",'KD_ Global'!$B7/('KD_ Global'!$B7+O$2*(1-'KD_ Global'!$B7)))</f>
        <v>0.1485064032039621</v>
      </c>
      <c r="P32" s="6">
        <f>IF('KD_ Global'!$B7=0,"no",'KD_ Global'!$B7/('KD_ Global'!$B7+P$2*(1-'KD_ Global'!$B7)))</f>
        <v>0.1473656675466571</v>
      </c>
    </row>
    <row r="33" spans="1:16" ht="18">
      <c r="A33" s="5" t="str">
        <f>'KD_ Global'!A8</f>
        <v> Gd</v>
      </c>
      <c r="B33" s="6">
        <f>IF('KD_ Global'!$B8=0,"no",'KD_ Global'!$B8/('KD_ Global'!$B8+B$2*(1-'KD_ Global'!$B8)))</f>
        <v>0.9941863229821245</v>
      </c>
      <c r="C33" s="6">
        <f>IF('KD_ Global'!$B8=0,"no",'KD_ Global'!$B8/('KD_ Global'!$B8+C$2*(1-'KD_ Global'!$B8)))</f>
        <v>0.944753877818905</v>
      </c>
      <c r="D33" s="6">
        <f>IF('KD_ Global'!$B8=0,"no",'KD_ Global'!$B8/('KD_ Global'!$B8+D$2*(1-'KD_ Global'!$B8)))</f>
        <v>0.7737640293906877</v>
      </c>
      <c r="E33" s="6">
        <f>IF('KD_ Global'!$B8=0,"no",'KD_ Global'!$B8/('KD_ Global'!$B8+E$2*(1-'KD_ Global'!$B8)))</f>
        <v>0.6310074471279838</v>
      </c>
      <c r="F33" s="6">
        <f>IF('KD_ Global'!$B8=0,"no",'KD_ Global'!$B8/('KD_ Global'!$B8+F$2*(1-'KD_ Global'!$B8)))</f>
        <v>0.46092832704180187</v>
      </c>
      <c r="G33" s="6">
        <f>IF('KD_ Global'!$B8=0,"no",'KD_ Global'!$B8/('KD_ Global'!$B8+G$2*(1-'KD_ Global'!$B8)))</f>
        <v>0.36306838593869845</v>
      </c>
      <c r="H33" s="6">
        <f>IF('KD_ Global'!$B8=0,"no",'KD_ Global'!$B8/('KD_ Global'!$B8+H$2*(1-'KD_ Global'!$B8)))</f>
        <v>0.2994846407353252</v>
      </c>
      <c r="I33" s="6">
        <f>IF('KD_ Global'!$B8=0,"no",'KD_ Global'!$B8/('KD_ Global'!$B8+I$2*(1-'KD_ Global'!$B8)))</f>
        <v>0.2548526004877687</v>
      </c>
      <c r="J33" s="6">
        <f>IF('KD_ Global'!$B8=0,"no",'KD_ Global'!$B8/('KD_ Global'!$B8+J$2*(1-'KD_ Global'!$B8)))</f>
        <v>0.22179813916472008</v>
      </c>
      <c r="K33" s="6">
        <f>IF('KD_ Global'!$B8=0,"no",'KD_ Global'!$B8/('KD_ Global'!$B8+K$2*(1-'KD_ Global'!$B8)))</f>
        <v>0.19633360916523768</v>
      </c>
      <c r="L33" s="6">
        <f>IF('KD_ Global'!$B8=0,"no",'KD_ Global'!$B8/('KD_ Global'!$B8+L$2*(1-'KD_ Global'!$B8)))</f>
        <v>0.1761140463117171</v>
      </c>
      <c r="M33" s="6">
        <f>IF('KD_ Global'!$B8=0,"no",'KD_ Global'!$B8/('KD_ Global'!$B8+M$2*(1-'KD_ Global'!$B8)))</f>
        <v>0.1596702833522942</v>
      </c>
      <c r="N33" s="6">
        <f>IF('KD_ Global'!$B8=0,"no",'KD_ Global'!$B8/('KD_ Global'!$B8+N$2*(1-'KD_ Global'!$B8)))</f>
        <v>0.15254855639823076</v>
      </c>
      <c r="O33" s="6">
        <f>IF('KD_ Global'!$B8=0,"no",'KD_ Global'!$B8/('KD_ Global'!$B8+O$2*(1-'KD_ Global'!$B8)))</f>
        <v>0.14729282920895426</v>
      </c>
      <c r="P33" s="6">
        <f>IF('KD_ Global'!$B8=0,"no",'KD_ Global'!$B8/('KD_ Global'!$B8+P$2*(1-'KD_ Global'!$B8)))</f>
        <v>0.14615981536672965</v>
      </c>
    </row>
    <row r="34" spans="1:16" ht="18">
      <c r="A34" s="5" t="str">
        <f>'KD_ Global'!A9</f>
        <v> Y</v>
      </c>
      <c r="B34" s="6">
        <f>IF('KD_ Global'!$B9=0,"no",'KD_ Global'!$B9/('KD_ Global'!$B9+B$2*(1-'KD_ Global'!$B9)))</f>
        <v>0.9963728330046767</v>
      </c>
      <c r="C34" s="6">
        <f>IF('KD_ Global'!$B9=0,"no",'KD_ Global'!$B9/('KD_ Global'!$B9+C$2*(1-'KD_ Global'!$B9)))</f>
        <v>0.964874969218026</v>
      </c>
      <c r="D34" s="6">
        <f>IF('KD_ Global'!$B9=0,"no",'KD_ Global'!$B9/('KD_ Global'!$B9+D$2*(1-'KD_ Global'!$B9)))</f>
        <v>0.84601040337619</v>
      </c>
      <c r="E34" s="6">
        <f>IF('KD_ Global'!$B9=0,"no",'KD_ Global'!$B9/('KD_ Global'!$B9+E$2*(1-'KD_ Global'!$B9)))</f>
        <v>0.7331178771899983</v>
      </c>
      <c r="F34" s="6">
        <f>IF('KD_ Global'!$B9=0,"no",'KD_ Global'!$B9/('KD_ Global'!$B9+F$2*(1-'KD_ Global'!$B9)))</f>
        <v>0.5786788399570354</v>
      </c>
      <c r="G34" s="6">
        <f>IF('KD_ Global'!$B9=0,"no",'KD_ Global'!$B9/('KD_ Global'!$B9+G$2*(1-'KD_ Global'!$B9)))</f>
        <v>0.4779860263945881</v>
      </c>
      <c r="H34" s="6">
        <f>IF('KD_ Global'!$B9=0,"no",'KD_ Global'!$B9/('KD_ Global'!$B9+H$2*(1-'KD_ Global'!$B9)))</f>
        <v>0.40714150765161533</v>
      </c>
      <c r="I34" s="6">
        <f>IF('KD_ Global'!$B9=0,"no",'KD_ Global'!$B9/('KD_ Global'!$B9+I$2*(1-'KD_ Global'!$B9)))</f>
        <v>0.35458658988070757</v>
      </c>
      <c r="J34" s="6">
        <f>IF('KD_ Global'!$B9=0,"no",'KD_ Global'!$B9/('KD_ Global'!$B9+J$2*(1-'KD_ Global'!$B9)))</f>
        <v>0.31404838239580307</v>
      </c>
      <c r="K34" s="6">
        <f>IF('KD_ Global'!$B9=0,"no",'KD_ Global'!$B9/('KD_ Global'!$B9+K$2*(1-'KD_ Global'!$B9)))</f>
        <v>0.28182828745177535</v>
      </c>
      <c r="L34" s="6">
        <f>IF('KD_ Global'!$B9=0,"no",'KD_ Global'!$B9/('KD_ Global'!$B9+L$2*(1-'KD_ Global'!$B9)))</f>
        <v>0.25560431740007117</v>
      </c>
      <c r="M34" s="6">
        <f>IF('KD_ Global'!$B9=0,"no",'KD_ Global'!$B9/('KD_ Global'!$B9+M$2*(1-'KD_ Global'!$B9)))</f>
        <v>0.2338451521892464</v>
      </c>
      <c r="N34" s="6">
        <f>IF('KD_ Global'!$B9=0,"no",'KD_ Global'!$B9/('KD_ Global'!$B9+N$2*(1-'KD_ Global'!$B9)))</f>
        <v>0.2242980926855924</v>
      </c>
      <c r="O34" s="6">
        <f>IF('KD_ Global'!$B9=0,"no",'KD_ Global'!$B9/('KD_ Global'!$B9+O$2*(1-'KD_ Global'!$B9)))</f>
        <v>0.2172039651062586</v>
      </c>
      <c r="P34" s="6">
        <f>IF('KD_ Global'!$B9=0,"no",'KD_ Global'!$B9/('KD_ Global'!$B9+P$2*(1-'KD_ Global'!$B9)))</f>
        <v>0.21566919248150176</v>
      </c>
    </row>
    <row r="35" spans="1:16" ht="18">
      <c r="A35" s="5" t="str">
        <f>'KD_ Global'!A10</f>
        <v> Yb</v>
      </c>
      <c r="B35" s="6">
        <f>IF('KD_ Global'!$B10=0,"no",'KD_ Global'!$B10/('KD_ Global'!$B10+B$2*(1-'KD_ Global'!$B10)))</f>
        <v>0.9957384078489843</v>
      </c>
      <c r="C35" s="6">
        <f>IF('KD_ Global'!$B10=0,"no",'KD_ Global'!$B10/('KD_ Global'!$B10+C$2*(1-'KD_ Global'!$B10)))</f>
        <v>0.9589582088645409</v>
      </c>
      <c r="D35" s="6">
        <f>IF('KD_ Global'!$B10=0,"no",'KD_ Global'!$B10/('KD_ Global'!$B10+D$2*(1-'KD_ Global'!$B10)))</f>
        <v>0.8237289609881268</v>
      </c>
      <c r="E35" s="6">
        <f>IF('KD_ Global'!$B10=0,"no",'KD_ Global'!$B10/('KD_ Global'!$B10+E$2*(1-'KD_ Global'!$B10)))</f>
        <v>0.7002883975449234</v>
      </c>
      <c r="F35" s="6">
        <f>IF('KD_ Global'!$B10=0,"no",'KD_ Global'!$B10/('KD_ Global'!$B10+F$2*(1-'KD_ Global'!$B10)))</f>
        <v>0.538802913063268</v>
      </c>
      <c r="G35" s="6">
        <f>IF('KD_ Global'!$B10=0,"no",'KD_ Global'!$B10/('KD_ Global'!$B10+G$2*(1-'KD_ Global'!$B10)))</f>
        <v>0.4378380877525545</v>
      </c>
      <c r="H35" s="6">
        <f>IF('KD_ Global'!$B10=0,"no",'KD_ Global'!$B10/('KD_ Global'!$B10+H$2*(1-'KD_ Global'!$B10)))</f>
        <v>0.36874075227785996</v>
      </c>
      <c r="I35" s="6">
        <f>IF('KD_ Global'!$B10=0,"no",'KD_ Global'!$B10/('KD_ Global'!$B10+I$2*(1-'KD_ Global'!$B10)))</f>
        <v>0.31847990583487473</v>
      </c>
      <c r="J35" s="6">
        <f>IF('KD_ Global'!$B10=0,"no",'KD_ Global'!$B10/('KD_ Global'!$B10+J$2*(1-'KD_ Global'!$B10)))</f>
        <v>0.28027702142772587</v>
      </c>
      <c r="K35" s="6">
        <f>IF('KD_ Global'!$B10=0,"no",'KD_ Global'!$B10/('KD_ Global'!$B10+K$2*(1-'KD_ Global'!$B10)))</f>
        <v>0.2502576570386618</v>
      </c>
      <c r="L35" s="6">
        <f>IF('KD_ Global'!$B10=0,"no",'KD_ Global'!$B10/('KD_ Global'!$B10+L$2*(1-'KD_ Global'!$B10)))</f>
        <v>0.226046689263379</v>
      </c>
      <c r="M35" s="6">
        <f>IF('KD_ Global'!$B10=0,"no",'KD_ Global'!$B10/('KD_ Global'!$B10+M$2*(1-'KD_ Global'!$B10)))</f>
        <v>0.20610703636798922</v>
      </c>
      <c r="N35" s="6">
        <f>IF('KD_ Global'!$B10=0,"no",'KD_ Global'!$B10/('KD_ Global'!$B10+N$2*(1-'KD_ Global'!$B10)))</f>
        <v>0.19740064827456827</v>
      </c>
      <c r="O35" s="6">
        <f>IF('KD_ Global'!$B10=0,"no",'KD_ Global'!$B10/('KD_ Global'!$B10+O$2*(1-'KD_ Global'!$B10)))</f>
        <v>0.1909478230536731</v>
      </c>
      <c r="P35" s="6">
        <f>IF('KD_ Global'!$B10=0,"no",'KD_ Global'!$B10/('KD_ Global'!$B10+P$2*(1-'KD_ Global'!$B10)))</f>
        <v>0.1895536521904656</v>
      </c>
    </row>
    <row r="36" spans="1:16" ht="18">
      <c r="A36" s="5" t="str">
        <f>'KD_ Global'!A11</f>
        <v> Ni</v>
      </c>
      <c r="B36" s="6">
        <f>IF('KD_ Global'!$B11=0,"no",'KD_ Global'!$B11/('KD_ Global'!$B11+B$2*(1-'KD_ Global'!$B11)))</f>
        <v>1.000767760132628</v>
      </c>
      <c r="C36" s="6">
        <f>IF('KD_ Global'!$B11=0,"no",'KD_ Global'!$B11/('KD_ Global'!$B11+C$2*(1-'KD_ Global'!$B11)))</f>
        <v>1.0077310214568105</v>
      </c>
      <c r="D36" s="6">
        <f>IF('KD_ Global'!$B11=0,"no",'KD_ Global'!$B11/('KD_ Global'!$B11+D$2*(1-'KD_ Global'!$B11)))</f>
        <v>1.0398886265964529</v>
      </c>
      <c r="E36" s="6">
        <f>IF('KD_ Global'!$B11=0,"no",'KD_ Global'!$B11/('KD_ Global'!$B11+E$2*(1-'KD_ Global'!$B11)))</f>
        <v>1.0830916656159375</v>
      </c>
      <c r="F36" s="6">
        <f>IF('KD_ Global'!$B11=0,"no",'KD_ Global'!$B11/('KD_ Global'!$B11+F$2*(1-'KD_ Global'!$B11)))</f>
        <v>1.1812431243124313</v>
      </c>
      <c r="G36" s="6">
        <f>IF('KD_ Global'!$B11=0,"no",'KD_ Global'!$B11/('KD_ Global'!$B11+G$2*(1-'KD_ Global'!$B11)))</f>
        <v>1.2989566006351125</v>
      </c>
      <c r="H36" s="6">
        <f>IF('KD_ Global'!$B11=0,"no",'KD_ Global'!$B11/('KD_ Global'!$B11+H$2*(1-'KD_ Global'!$B11)))</f>
        <v>1.4427275780987572</v>
      </c>
      <c r="I36" s="6">
        <f>IF('KD_ Global'!$B11=0,"no",'KD_ Global'!$B11/('KD_ Global'!$B11+I$2*(1-'KD_ Global'!$B11)))</f>
        <v>1.6222851746931068</v>
      </c>
      <c r="J36" s="6">
        <f>IF('KD_ Global'!$B11=0,"no",'KD_ Global'!$B11/('KD_ Global'!$B11+J$2*(1-'KD_ Global'!$B11)))</f>
        <v>1.852890422778257</v>
      </c>
      <c r="K36" s="6">
        <f>IF('KD_ Global'!$B11=0,"no",'KD_ Global'!$B11/('KD_ Global'!$B11+K$2*(1-'KD_ Global'!$B11)))</f>
        <v>2.159919537339703</v>
      </c>
      <c r="L36" s="6">
        <f>IF('KD_ Global'!$B11=0,"no",'KD_ Global'!$B11/('KD_ Global'!$B11+L$2*(1-'KD_ Global'!$B11)))</f>
        <v>2.5889089813140456</v>
      </c>
      <c r="M36" s="6">
        <f>IF('KD_ Global'!$B11=0,"no",'KD_ Global'!$B11/('KD_ Global'!$B11+M$2*(1-'KD_ Global'!$B11)))</f>
        <v>3.230537796163972</v>
      </c>
      <c r="N36" s="6">
        <f>IF('KD_ Global'!$B11=0,"no",'KD_ Global'!$B11/('KD_ Global'!$B11+N$2*(1-'KD_ Global'!$B11)))</f>
        <v>3.6874865851040997</v>
      </c>
      <c r="O36" s="6">
        <f>IF('KD_ Global'!$B11=0,"no",'KD_ Global'!$B11/('KD_ Global'!$B11+O$2*(1-'KD_ Global'!$B11)))</f>
        <v>4.157994094583475</v>
      </c>
      <c r="P36" s="6">
        <f>IF('KD_ Global'!$B11=0,"no",'KD_ Global'!$B11/('KD_ Global'!$B11+P$2*(1-'KD_ Global'!$B11)))</f>
        <v>4.280894452778097</v>
      </c>
    </row>
    <row r="37" spans="1:16" ht="18">
      <c r="A37" s="5" t="str">
        <f>'KD_ Global'!A12</f>
        <v>La</v>
      </c>
      <c r="B37" s="6" t="str">
        <f>IF('KD_ Global'!$B12=0,"no",'KD_ Global'!$B12/('KD_ Global'!$B12+B$2*(1-'KD_ Global'!$B12)))</f>
        <v>no</v>
      </c>
      <c r="C37" s="6" t="str">
        <f>IF('KD_ Global'!$B12=0,"no",'KD_ Global'!$B12/('KD_ Global'!$B12+C$2*(1-'KD_ Global'!$B12)))</f>
        <v>no</v>
      </c>
      <c r="D37" s="6" t="str">
        <f>IF('KD_ Global'!$B12=0,"no",'KD_ Global'!$B12/('KD_ Global'!$B12+D$2*(1-'KD_ Global'!$B12)))</f>
        <v>no</v>
      </c>
      <c r="E37" s="6" t="str">
        <f>IF('KD_ Global'!$B12=0,"no",'KD_ Global'!$B12/('KD_ Global'!$B12+E$2*(1-'KD_ Global'!$B12)))</f>
        <v>no</v>
      </c>
      <c r="F37" s="6" t="str">
        <f>IF('KD_ Global'!$B12=0,"no",'KD_ Global'!$B12/('KD_ Global'!$B12+F$2*(1-'KD_ Global'!$B12)))</f>
        <v>no</v>
      </c>
      <c r="G37" s="6" t="str">
        <f>IF('KD_ Global'!$B12=0,"no",'KD_ Global'!$B12/('KD_ Global'!$B12+G$2*(1-'KD_ Global'!$B12)))</f>
        <v>no</v>
      </c>
      <c r="H37" s="6" t="str">
        <f>IF('KD_ Global'!$B12=0,"no",'KD_ Global'!$B12/('KD_ Global'!$B12+H$2*(1-'KD_ Global'!$B12)))</f>
        <v>no</v>
      </c>
      <c r="I37" s="6" t="str">
        <f>IF('KD_ Global'!$B12=0,"no",'KD_ Global'!$B12/('KD_ Global'!$B12+I$2*(1-'KD_ Global'!$B12)))</f>
        <v>no</v>
      </c>
      <c r="J37" s="6" t="str">
        <f>IF('KD_ Global'!$B12=0,"no",'KD_ Global'!$B12/('KD_ Global'!$B12+J$2*(1-'KD_ Global'!$B12)))</f>
        <v>no</v>
      </c>
      <c r="K37" s="6" t="str">
        <f>IF('KD_ Global'!$B12=0,"no",'KD_ Global'!$B12/('KD_ Global'!$B12+K$2*(1-'KD_ Global'!$B12)))</f>
        <v>no</v>
      </c>
      <c r="L37" s="6" t="str">
        <f>IF('KD_ Global'!$B12=0,"no",'KD_ Global'!$B12/('KD_ Global'!$B12+L$2*(1-'KD_ Global'!$B12)))</f>
        <v>no</v>
      </c>
      <c r="M37" s="6" t="str">
        <f>IF('KD_ Global'!$B12=0,"no",'KD_ Global'!$B12/('KD_ Global'!$B12+M$2*(1-'KD_ Global'!$B12)))</f>
        <v>no</v>
      </c>
      <c r="N37" s="6" t="str">
        <f>IF('KD_ Global'!$B12=0,"no",'KD_ Global'!$B12/('KD_ Global'!$B12+N$2*(1-'KD_ Global'!$B12)))</f>
        <v>no</v>
      </c>
      <c r="O37" s="6" t="str">
        <f>IF('KD_ Global'!$B12=0,"no",'KD_ Global'!$B12/('KD_ Global'!$B12+O$2*(1-'KD_ Global'!$B12)))</f>
        <v>no</v>
      </c>
      <c r="P37" s="6" t="str">
        <f>IF('KD_ Global'!$B12=0,"no",'KD_ Global'!$B12/('KD_ Global'!$B12+P$2*(1-'KD_ Global'!$B12)))</f>
        <v>no</v>
      </c>
    </row>
    <row r="38" spans="1:16" ht="18">
      <c r="A38" s="5" t="str">
        <f>'KD_ Global'!A13</f>
        <v>Ce</v>
      </c>
      <c r="B38" s="6" t="str">
        <f>IF('KD_ Global'!$B13=0,"no",'KD_ Global'!$B13/('KD_ Global'!$B13+B$2*(1-'KD_ Global'!$B13)))</f>
        <v>no</v>
      </c>
      <c r="C38" s="6" t="str">
        <f>IF('KD_ Global'!$B13=0,"no",'KD_ Global'!$B13/('KD_ Global'!$B13+C$2*(1-'KD_ Global'!$B13)))</f>
        <v>no</v>
      </c>
      <c r="D38" s="6" t="str">
        <f>IF('KD_ Global'!$B13=0,"no",'KD_ Global'!$B13/('KD_ Global'!$B13+D$2*(1-'KD_ Global'!$B13)))</f>
        <v>no</v>
      </c>
      <c r="E38" s="6" t="str">
        <f>IF('KD_ Global'!$B13=0,"no",'KD_ Global'!$B13/('KD_ Global'!$B13+E$2*(1-'KD_ Global'!$B13)))</f>
        <v>no</v>
      </c>
      <c r="F38" s="6" t="str">
        <f>IF('KD_ Global'!$B13=0,"no",'KD_ Global'!$B13/('KD_ Global'!$B13+F$2*(1-'KD_ Global'!$B13)))</f>
        <v>no</v>
      </c>
      <c r="G38" s="6" t="str">
        <f>IF('KD_ Global'!$B13=0,"no",'KD_ Global'!$B13/('KD_ Global'!$B13+G$2*(1-'KD_ Global'!$B13)))</f>
        <v>no</v>
      </c>
      <c r="H38" s="6" t="str">
        <f>IF('KD_ Global'!$B13=0,"no",'KD_ Global'!$B13/('KD_ Global'!$B13+H$2*(1-'KD_ Global'!$B13)))</f>
        <v>no</v>
      </c>
      <c r="I38" s="6" t="str">
        <f>IF('KD_ Global'!$B13=0,"no",'KD_ Global'!$B13/('KD_ Global'!$B13+I$2*(1-'KD_ Global'!$B13)))</f>
        <v>no</v>
      </c>
      <c r="J38" s="6" t="str">
        <f>IF('KD_ Global'!$B13=0,"no",'KD_ Global'!$B13/('KD_ Global'!$B13+J$2*(1-'KD_ Global'!$B13)))</f>
        <v>no</v>
      </c>
      <c r="K38" s="6" t="str">
        <f>IF('KD_ Global'!$B13=0,"no",'KD_ Global'!$B13/('KD_ Global'!$B13+K$2*(1-'KD_ Global'!$B13)))</f>
        <v>no</v>
      </c>
      <c r="L38" s="6" t="str">
        <f>IF('KD_ Global'!$B13=0,"no",'KD_ Global'!$B13/('KD_ Global'!$B13+L$2*(1-'KD_ Global'!$B13)))</f>
        <v>no</v>
      </c>
      <c r="M38" s="6" t="str">
        <f>IF('KD_ Global'!$B13=0,"no",'KD_ Global'!$B13/('KD_ Global'!$B13+M$2*(1-'KD_ Global'!$B13)))</f>
        <v>no</v>
      </c>
      <c r="N38" s="6" t="str">
        <f>IF('KD_ Global'!$B13=0,"no",'KD_ Global'!$B13/('KD_ Global'!$B13+N$2*(1-'KD_ Global'!$B13)))</f>
        <v>no</v>
      </c>
      <c r="O38" s="6" t="str">
        <f>IF('KD_ Global'!$B13=0,"no",'KD_ Global'!$B13/('KD_ Global'!$B13+O$2*(1-'KD_ Global'!$B13)))</f>
        <v>no</v>
      </c>
      <c r="P38" s="6" t="str">
        <f>IF('KD_ Global'!$B13=0,"no",'KD_ Global'!$B13/('KD_ Global'!$B13+P$2*(1-'KD_ Global'!$B13)))</f>
        <v>no</v>
      </c>
    </row>
    <row r="39" spans="1:16" ht="18">
      <c r="A39" s="5" t="str">
        <f>'KD_ Global'!A14</f>
        <v>Pr</v>
      </c>
      <c r="B39" s="6" t="str">
        <f>IF('KD_ Global'!$B14=0,"no",'KD_ Global'!$B14/('KD_ Global'!$B14+B$2*(1-'KD_ Global'!$B14)))</f>
        <v>no</v>
      </c>
      <c r="C39" s="6" t="str">
        <f>IF('KD_ Global'!$B14=0,"no",'KD_ Global'!$B14/('KD_ Global'!$B14+C$2*(1-'KD_ Global'!$B14)))</f>
        <v>no</v>
      </c>
      <c r="D39" s="6" t="str">
        <f>IF('KD_ Global'!$B14=0,"no",'KD_ Global'!$B14/('KD_ Global'!$B14+D$2*(1-'KD_ Global'!$B14)))</f>
        <v>no</v>
      </c>
      <c r="E39" s="6" t="str">
        <f>IF('KD_ Global'!$B14=0,"no",'KD_ Global'!$B14/('KD_ Global'!$B14+E$2*(1-'KD_ Global'!$B14)))</f>
        <v>no</v>
      </c>
      <c r="F39" s="6" t="str">
        <f>IF('KD_ Global'!$B14=0,"no",'KD_ Global'!$B14/('KD_ Global'!$B14+F$2*(1-'KD_ Global'!$B14)))</f>
        <v>no</v>
      </c>
      <c r="G39" s="6" t="str">
        <f>IF('KD_ Global'!$B14=0,"no",'KD_ Global'!$B14/('KD_ Global'!$B14+G$2*(1-'KD_ Global'!$B14)))</f>
        <v>no</v>
      </c>
      <c r="H39" s="6" t="str">
        <f>IF('KD_ Global'!$B14=0,"no",'KD_ Global'!$B14/('KD_ Global'!$B14+H$2*(1-'KD_ Global'!$B14)))</f>
        <v>no</v>
      </c>
      <c r="I39" s="6" t="str">
        <f>IF('KD_ Global'!$B14=0,"no",'KD_ Global'!$B14/('KD_ Global'!$B14+I$2*(1-'KD_ Global'!$B14)))</f>
        <v>no</v>
      </c>
      <c r="J39" s="6" t="str">
        <f>IF('KD_ Global'!$B14=0,"no",'KD_ Global'!$B14/('KD_ Global'!$B14+J$2*(1-'KD_ Global'!$B14)))</f>
        <v>no</v>
      </c>
      <c r="K39" s="6" t="str">
        <f>IF('KD_ Global'!$B14=0,"no",'KD_ Global'!$B14/('KD_ Global'!$B14+K$2*(1-'KD_ Global'!$B14)))</f>
        <v>no</v>
      </c>
      <c r="L39" s="6" t="str">
        <f>IF('KD_ Global'!$B14=0,"no",'KD_ Global'!$B14/('KD_ Global'!$B14+L$2*(1-'KD_ Global'!$B14)))</f>
        <v>no</v>
      </c>
      <c r="M39" s="6" t="str">
        <f>IF('KD_ Global'!$B14=0,"no",'KD_ Global'!$B14/('KD_ Global'!$B14+M$2*(1-'KD_ Global'!$B14)))</f>
        <v>no</v>
      </c>
      <c r="N39" s="6" t="str">
        <f>IF('KD_ Global'!$B14=0,"no",'KD_ Global'!$B14/('KD_ Global'!$B14+N$2*(1-'KD_ Global'!$B14)))</f>
        <v>no</v>
      </c>
      <c r="O39" s="6" t="str">
        <f>IF('KD_ Global'!$B14=0,"no",'KD_ Global'!$B14/('KD_ Global'!$B14+O$2*(1-'KD_ Global'!$B14)))</f>
        <v>no</v>
      </c>
      <c r="P39" s="6" t="str">
        <f>IF('KD_ Global'!$B14=0,"no",'KD_ Global'!$B14/('KD_ Global'!$B14+P$2*(1-'KD_ Global'!$B14)))</f>
        <v>no</v>
      </c>
    </row>
    <row r="40" spans="1:16" ht="18">
      <c r="A40" s="5" t="str">
        <f>'KD_ Global'!A15</f>
        <v>Nd</v>
      </c>
      <c r="B40" s="6" t="str">
        <f>IF('KD_ Global'!$B15=0,"no",'KD_ Global'!$B15/('KD_ Global'!$B15+B$2*(1-'KD_ Global'!$B15)))</f>
        <v>no</v>
      </c>
      <c r="C40" s="6" t="str">
        <f>IF('KD_ Global'!$B15=0,"no",'KD_ Global'!$B15/('KD_ Global'!$B15+C$2*(1-'KD_ Global'!$B15)))</f>
        <v>no</v>
      </c>
      <c r="D40" s="6" t="str">
        <f>IF('KD_ Global'!$B15=0,"no",'KD_ Global'!$B15/('KD_ Global'!$B15+D$2*(1-'KD_ Global'!$B15)))</f>
        <v>no</v>
      </c>
      <c r="E40" s="6" t="str">
        <f>IF('KD_ Global'!$B15=0,"no",'KD_ Global'!$B15/('KD_ Global'!$B15+E$2*(1-'KD_ Global'!$B15)))</f>
        <v>no</v>
      </c>
      <c r="F40" s="6" t="str">
        <f>IF('KD_ Global'!$B15=0,"no",'KD_ Global'!$B15/('KD_ Global'!$B15+F$2*(1-'KD_ Global'!$B15)))</f>
        <v>no</v>
      </c>
      <c r="G40" s="6" t="str">
        <f>IF('KD_ Global'!$B15=0,"no",'KD_ Global'!$B15/('KD_ Global'!$B15+G$2*(1-'KD_ Global'!$B15)))</f>
        <v>no</v>
      </c>
      <c r="H40" s="6" t="str">
        <f>IF('KD_ Global'!$B15=0,"no",'KD_ Global'!$B15/('KD_ Global'!$B15+H$2*(1-'KD_ Global'!$B15)))</f>
        <v>no</v>
      </c>
      <c r="I40" s="6" t="str">
        <f>IF('KD_ Global'!$B15=0,"no",'KD_ Global'!$B15/('KD_ Global'!$B15+I$2*(1-'KD_ Global'!$B15)))</f>
        <v>no</v>
      </c>
      <c r="J40" s="6" t="str">
        <f>IF('KD_ Global'!$B15=0,"no",'KD_ Global'!$B15/('KD_ Global'!$B15+J$2*(1-'KD_ Global'!$B15)))</f>
        <v>no</v>
      </c>
      <c r="K40" s="6" t="str">
        <f>IF('KD_ Global'!$B15=0,"no",'KD_ Global'!$B15/('KD_ Global'!$B15+K$2*(1-'KD_ Global'!$B15)))</f>
        <v>no</v>
      </c>
      <c r="L40" s="6" t="str">
        <f>IF('KD_ Global'!$B15=0,"no",'KD_ Global'!$B15/('KD_ Global'!$B15+L$2*(1-'KD_ Global'!$B15)))</f>
        <v>no</v>
      </c>
      <c r="M40" s="6" t="str">
        <f>IF('KD_ Global'!$B15=0,"no",'KD_ Global'!$B15/('KD_ Global'!$B15+M$2*(1-'KD_ Global'!$B15)))</f>
        <v>no</v>
      </c>
      <c r="N40" s="6" t="str">
        <f>IF('KD_ Global'!$B15=0,"no",'KD_ Global'!$B15/('KD_ Global'!$B15+N$2*(1-'KD_ Global'!$B15)))</f>
        <v>no</v>
      </c>
      <c r="O40" s="6" t="str">
        <f>IF('KD_ Global'!$B15=0,"no",'KD_ Global'!$B15/('KD_ Global'!$B15+O$2*(1-'KD_ Global'!$B15)))</f>
        <v>no</v>
      </c>
      <c r="P40" s="6" t="str">
        <f>IF('KD_ Global'!$B15=0,"no",'KD_ Global'!$B15/('KD_ Global'!$B15+P$2*(1-'KD_ Global'!$B15)))</f>
        <v>no</v>
      </c>
    </row>
    <row r="41" spans="1:16" ht="18">
      <c r="A41" s="5" t="str">
        <f>'KD_ Global'!A16</f>
        <v>Gd</v>
      </c>
      <c r="B41" s="6" t="str">
        <f>IF('KD_ Global'!$B16=0,"no",'KD_ Global'!$B16/('KD_ Global'!$B16+B$2*(1-'KD_ Global'!$B16)))</f>
        <v>no</v>
      </c>
      <c r="C41" s="6" t="str">
        <f>IF('KD_ Global'!$B16=0,"no",'KD_ Global'!$B16/('KD_ Global'!$B16+C$2*(1-'KD_ Global'!$B16)))</f>
        <v>no</v>
      </c>
      <c r="D41" s="6" t="str">
        <f>IF('KD_ Global'!$B16=0,"no",'KD_ Global'!$B16/('KD_ Global'!$B16+D$2*(1-'KD_ Global'!$B16)))</f>
        <v>no</v>
      </c>
      <c r="E41" s="6" t="str">
        <f>IF('KD_ Global'!$B16=0,"no",'KD_ Global'!$B16/('KD_ Global'!$B16+E$2*(1-'KD_ Global'!$B16)))</f>
        <v>no</v>
      </c>
      <c r="F41" s="6" t="str">
        <f>IF('KD_ Global'!$B16=0,"no",'KD_ Global'!$B16/('KD_ Global'!$B16+F$2*(1-'KD_ Global'!$B16)))</f>
        <v>no</v>
      </c>
      <c r="G41" s="6" t="str">
        <f>IF('KD_ Global'!$B16=0,"no",'KD_ Global'!$B16/('KD_ Global'!$B16+G$2*(1-'KD_ Global'!$B16)))</f>
        <v>no</v>
      </c>
      <c r="H41" s="6" t="str">
        <f>IF('KD_ Global'!$B16=0,"no",'KD_ Global'!$B16/('KD_ Global'!$B16+H$2*(1-'KD_ Global'!$B16)))</f>
        <v>no</v>
      </c>
      <c r="I41" s="6" t="str">
        <f>IF('KD_ Global'!$B16=0,"no",'KD_ Global'!$B16/('KD_ Global'!$B16+I$2*(1-'KD_ Global'!$B16)))</f>
        <v>no</v>
      </c>
      <c r="J41" s="6" t="str">
        <f>IF('KD_ Global'!$B16=0,"no",'KD_ Global'!$B16/('KD_ Global'!$B16+J$2*(1-'KD_ Global'!$B16)))</f>
        <v>no</v>
      </c>
      <c r="K41" s="6" t="str">
        <f>IF('KD_ Global'!$B16=0,"no",'KD_ Global'!$B16/('KD_ Global'!$B16+K$2*(1-'KD_ Global'!$B16)))</f>
        <v>no</v>
      </c>
      <c r="L41" s="6" t="str">
        <f>IF('KD_ Global'!$B16=0,"no",'KD_ Global'!$B16/('KD_ Global'!$B16+L$2*(1-'KD_ Global'!$B16)))</f>
        <v>no</v>
      </c>
      <c r="M41" s="6" t="str">
        <f>IF('KD_ Global'!$B16=0,"no",'KD_ Global'!$B16/('KD_ Global'!$B16+M$2*(1-'KD_ Global'!$B16)))</f>
        <v>no</v>
      </c>
      <c r="N41" s="6" t="str">
        <f>IF('KD_ Global'!$B16=0,"no",'KD_ Global'!$B16/('KD_ Global'!$B16+N$2*(1-'KD_ Global'!$B16)))</f>
        <v>no</v>
      </c>
      <c r="O41" s="6" t="str">
        <f>IF('KD_ Global'!$B16=0,"no",'KD_ Global'!$B16/('KD_ Global'!$B16+O$2*(1-'KD_ Global'!$B16)))</f>
        <v>no</v>
      </c>
      <c r="P41" s="6" t="str">
        <f>IF('KD_ Global'!$B16=0,"no",'KD_ Global'!$B16/('KD_ Global'!$B16+P$2*(1-'KD_ Global'!$B16)))</f>
        <v>no</v>
      </c>
    </row>
    <row r="42" spans="1:16" ht="18">
      <c r="A42" s="5" t="str">
        <f>'KD_ Global'!A17</f>
        <v>Tb</v>
      </c>
      <c r="B42" s="6" t="str">
        <f>IF('KD_ Global'!$B17=0,"no",'KD_ Global'!$B17/('KD_ Global'!$B17+B$2*(1-'KD_ Global'!$B17)))</f>
        <v>no</v>
      </c>
      <c r="C42" s="6" t="str">
        <f>IF('KD_ Global'!$B17=0,"no",'KD_ Global'!$B17/('KD_ Global'!$B17+C$2*(1-'KD_ Global'!$B17)))</f>
        <v>no</v>
      </c>
      <c r="D42" s="6" t="str">
        <f>IF('KD_ Global'!$B17=0,"no",'KD_ Global'!$B17/('KD_ Global'!$B17+D$2*(1-'KD_ Global'!$B17)))</f>
        <v>no</v>
      </c>
      <c r="E42" s="6" t="str">
        <f>IF('KD_ Global'!$B17=0,"no",'KD_ Global'!$B17/('KD_ Global'!$B17+E$2*(1-'KD_ Global'!$B17)))</f>
        <v>no</v>
      </c>
      <c r="F42" s="6" t="str">
        <f>IF('KD_ Global'!$B17=0,"no",'KD_ Global'!$B17/('KD_ Global'!$B17+F$2*(1-'KD_ Global'!$B17)))</f>
        <v>no</v>
      </c>
      <c r="G42" s="6" t="str">
        <f>IF('KD_ Global'!$B17=0,"no",'KD_ Global'!$B17/('KD_ Global'!$B17+G$2*(1-'KD_ Global'!$B17)))</f>
        <v>no</v>
      </c>
      <c r="H42" s="6" t="str">
        <f>IF('KD_ Global'!$B17=0,"no",'KD_ Global'!$B17/('KD_ Global'!$B17+H$2*(1-'KD_ Global'!$B17)))</f>
        <v>no</v>
      </c>
      <c r="I42" s="6" t="str">
        <f>IF('KD_ Global'!$B17=0,"no",'KD_ Global'!$B17/('KD_ Global'!$B17+I$2*(1-'KD_ Global'!$B17)))</f>
        <v>no</v>
      </c>
      <c r="J42" s="6" t="str">
        <f>IF('KD_ Global'!$B17=0,"no",'KD_ Global'!$B17/('KD_ Global'!$B17+J$2*(1-'KD_ Global'!$B17)))</f>
        <v>no</v>
      </c>
      <c r="K42" s="6" t="str">
        <f>IF('KD_ Global'!$B17=0,"no",'KD_ Global'!$B17/('KD_ Global'!$B17+K$2*(1-'KD_ Global'!$B17)))</f>
        <v>no</v>
      </c>
      <c r="L42" s="6" t="str">
        <f>IF('KD_ Global'!$B17=0,"no",'KD_ Global'!$B17/('KD_ Global'!$B17+L$2*(1-'KD_ Global'!$B17)))</f>
        <v>no</v>
      </c>
      <c r="M42" s="6" t="str">
        <f>IF('KD_ Global'!$B17=0,"no",'KD_ Global'!$B17/('KD_ Global'!$B17+M$2*(1-'KD_ Global'!$B17)))</f>
        <v>no</v>
      </c>
      <c r="N42" s="6" t="str">
        <f>IF('KD_ Global'!$B17=0,"no",'KD_ Global'!$B17/('KD_ Global'!$B17+N$2*(1-'KD_ Global'!$B17)))</f>
        <v>no</v>
      </c>
      <c r="O42" s="6" t="str">
        <f>IF('KD_ Global'!$B17=0,"no",'KD_ Global'!$B17/('KD_ Global'!$B17+O$2*(1-'KD_ Global'!$B17)))</f>
        <v>no</v>
      </c>
      <c r="P42" s="6" t="str">
        <f>IF('KD_ Global'!$B17=0,"no",'KD_ Global'!$B17/('KD_ Global'!$B17+P$2*(1-'KD_ Global'!$B17)))</f>
        <v>no</v>
      </c>
    </row>
    <row r="43" spans="1:16" ht="18">
      <c r="A43" s="5" t="str">
        <f>'KD_ Global'!A18</f>
        <v>Dy </v>
      </c>
      <c r="B43" s="6" t="str">
        <f>IF('KD_ Global'!$B18=0,"no",'KD_ Global'!$B18/('KD_ Global'!$B18+B$2*(1-'KD_ Global'!$B18)))</f>
        <v>no</v>
      </c>
      <c r="C43" s="6" t="str">
        <f>IF('KD_ Global'!$B18=0,"no",'KD_ Global'!$B18/('KD_ Global'!$B18+C$2*(1-'KD_ Global'!$B18)))</f>
        <v>no</v>
      </c>
      <c r="D43" s="6" t="str">
        <f>IF('KD_ Global'!$B18=0,"no",'KD_ Global'!$B18/('KD_ Global'!$B18+D$2*(1-'KD_ Global'!$B18)))</f>
        <v>no</v>
      </c>
      <c r="E43" s="6" t="str">
        <f>IF('KD_ Global'!$B18=0,"no",'KD_ Global'!$B18/('KD_ Global'!$B18+E$2*(1-'KD_ Global'!$B18)))</f>
        <v>no</v>
      </c>
      <c r="F43" s="6" t="str">
        <f>IF('KD_ Global'!$B18=0,"no",'KD_ Global'!$B18/('KD_ Global'!$B18+F$2*(1-'KD_ Global'!$B18)))</f>
        <v>no</v>
      </c>
      <c r="G43" s="6" t="str">
        <f>IF('KD_ Global'!$B18=0,"no",'KD_ Global'!$B18/('KD_ Global'!$B18+G$2*(1-'KD_ Global'!$B18)))</f>
        <v>no</v>
      </c>
      <c r="H43" s="6" t="str">
        <f>IF('KD_ Global'!$B18=0,"no",'KD_ Global'!$B18/('KD_ Global'!$B18+H$2*(1-'KD_ Global'!$B18)))</f>
        <v>no</v>
      </c>
      <c r="I43" s="6" t="str">
        <f>IF('KD_ Global'!$B18=0,"no",'KD_ Global'!$B18/('KD_ Global'!$B18+I$2*(1-'KD_ Global'!$B18)))</f>
        <v>no</v>
      </c>
      <c r="J43" s="6" t="str">
        <f>IF('KD_ Global'!$B18=0,"no",'KD_ Global'!$B18/('KD_ Global'!$B18+J$2*(1-'KD_ Global'!$B18)))</f>
        <v>no</v>
      </c>
      <c r="K43" s="6" t="str">
        <f>IF('KD_ Global'!$B18=0,"no",'KD_ Global'!$B18/('KD_ Global'!$B18+K$2*(1-'KD_ Global'!$B18)))</f>
        <v>no</v>
      </c>
      <c r="L43" s="6" t="str">
        <f>IF('KD_ Global'!$B18=0,"no",'KD_ Global'!$B18/('KD_ Global'!$B18+L$2*(1-'KD_ Global'!$B18)))</f>
        <v>no</v>
      </c>
      <c r="M43" s="6" t="str">
        <f>IF('KD_ Global'!$B18=0,"no",'KD_ Global'!$B18/('KD_ Global'!$B18+M$2*(1-'KD_ Global'!$B18)))</f>
        <v>no</v>
      </c>
      <c r="N43" s="6" t="str">
        <f>IF('KD_ Global'!$B18=0,"no",'KD_ Global'!$B18/('KD_ Global'!$B18+N$2*(1-'KD_ Global'!$B18)))</f>
        <v>no</v>
      </c>
      <c r="O43" s="6" t="str">
        <f>IF('KD_ Global'!$B18=0,"no",'KD_ Global'!$B18/('KD_ Global'!$B18+O$2*(1-'KD_ Global'!$B18)))</f>
        <v>no</v>
      </c>
      <c r="P43" s="6" t="str">
        <f>IF('KD_ Global'!$B18=0,"no",'KD_ Global'!$B18/('KD_ Global'!$B18+P$2*(1-'KD_ Global'!$B18)))</f>
        <v>no</v>
      </c>
    </row>
    <row r="44" spans="1:16" ht="18">
      <c r="A44" s="5" t="str">
        <f>'KD_ Global'!A19</f>
        <v>Ho</v>
      </c>
      <c r="B44" s="6" t="str">
        <f>IF('KD_ Global'!$B19=0,"no",'KD_ Global'!$B19/('KD_ Global'!$B19+B$2*(1-'KD_ Global'!$B19)))</f>
        <v>no</v>
      </c>
      <c r="C44" s="6" t="str">
        <f>IF('KD_ Global'!$B19=0,"no",'KD_ Global'!$B19/('KD_ Global'!$B19+C$2*(1-'KD_ Global'!$B19)))</f>
        <v>no</v>
      </c>
      <c r="D44" s="6" t="str">
        <f>IF('KD_ Global'!$B19=0,"no",'KD_ Global'!$B19/('KD_ Global'!$B19+D$2*(1-'KD_ Global'!$B19)))</f>
        <v>no</v>
      </c>
      <c r="E44" s="6" t="str">
        <f>IF('KD_ Global'!$B19=0,"no",'KD_ Global'!$B19/('KD_ Global'!$B19+E$2*(1-'KD_ Global'!$B19)))</f>
        <v>no</v>
      </c>
      <c r="F44" s="6" t="str">
        <f>IF('KD_ Global'!$B19=0,"no",'KD_ Global'!$B19/('KD_ Global'!$B19+F$2*(1-'KD_ Global'!$B19)))</f>
        <v>no</v>
      </c>
      <c r="G44" s="6" t="str">
        <f>IF('KD_ Global'!$B19=0,"no",'KD_ Global'!$B19/('KD_ Global'!$B19+G$2*(1-'KD_ Global'!$B19)))</f>
        <v>no</v>
      </c>
      <c r="H44" s="6" t="str">
        <f>IF('KD_ Global'!$B19=0,"no",'KD_ Global'!$B19/('KD_ Global'!$B19+H$2*(1-'KD_ Global'!$B19)))</f>
        <v>no</v>
      </c>
      <c r="I44" s="6" t="str">
        <f>IF('KD_ Global'!$B19=0,"no",'KD_ Global'!$B19/('KD_ Global'!$B19+I$2*(1-'KD_ Global'!$B19)))</f>
        <v>no</v>
      </c>
      <c r="J44" s="6" t="str">
        <f>IF('KD_ Global'!$B19=0,"no",'KD_ Global'!$B19/('KD_ Global'!$B19+J$2*(1-'KD_ Global'!$B19)))</f>
        <v>no</v>
      </c>
      <c r="K44" s="6" t="str">
        <f>IF('KD_ Global'!$B19=0,"no",'KD_ Global'!$B19/('KD_ Global'!$B19+K$2*(1-'KD_ Global'!$B19)))</f>
        <v>no</v>
      </c>
      <c r="L44" s="6" t="str">
        <f>IF('KD_ Global'!$B19=0,"no",'KD_ Global'!$B19/('KD_ Global'!$B19+L$2*(1-'KD_ Global'!$B19)))</f>
        <v>no</v>
      </c>
      <c r="M44" s="6" t="str">
        <f>IF('KD_ Global'!$B19=0,"no",'KD_ Global'!$B19/('KD_ Global'!$B19+M$2*(1-'KD_ Global'!$B19)))</f>
        <v>no</v>
      </c>
      <c r="N44" s="6" t="str">
        <f>IF('KD_ Global'!$B19=0,"no",'KD_ Global'!$B19/('KD_ Global'!$B19+N$2*(1-'KD_ Global'!$B19)))</f>
        <v>no</v>
      </c>
      <c r="O44" s="6" t="str">
        <f>IF('KD_ Global'!$B19=0,"no",'KD_ Global'!$B19/('KD_ Global'!$B19+O$2*(1-'KD_ Global'!$B19)))</f>
        <v>no</v>
      </c>
      <c r="P44" s="6" t="str">
        <f>IF('KD_ Global'!$B19=0,"no",'KD_ Global'!$B19/('KD_ Global'!$B19+P$2*(1-'KD_ Global'!$B19)))</f>
        <v>no</v>
      </c>
    </row>
    <row r="45" spans="1:16" ht="18">
      <c r="A45" s="5" t="str">
        <f>'KD_ Global'!A20</f>
        <v>Lu</v>
      </c>
      <c r="B45" s="6" t="str">
        <f>IF('KD_ Global'!$B20=0,"no",'KD_ Global'!$B20/('KD_ Global'!$B20+B$2*(1-'KD_ Global'!$B20)))</f>
        <v>no</v>
      </c>
      <c r="C45" s="6" t="str">
        <f>IF('KD_ Global'!$B20=0,"no",'KD_ Global'!$B20/('KD_ Global'!$B20+C$2*(1-'KD_ Global'!$B20)))</f>
        <v>no</v>
      </c>
      <c r="D45" s="6" t="str">
        <f>IF('KD_ Global'!$B20=0,"no",'KD_ Global'!$B20/('KD_ Global'!$B20+D$2*(1-'KD_ Global'!$B20)))</f>
        <v>no</v>
      </c>
      <c r="E45" s="6" t="str">
        <f>IF('KD_ Global'!$B20=0,"no",'KD_ Global'!$B20/('KD_ Global'!$B20+E$2*(1-'KD_ Global'!$B20)))</f>
        <v>no</v>
      </c>
      <c r="F45" s="6" t="str">
        <f>IF('KD_ Global'!$B20=0,"no",'KD_ Global'!$B20/('KD_ Global'!$B20+F$2*(1-'KD_ Global'!$B20)))</f>
        <v>no</v>
      </c>
      <c r="G45" s="6" t="str">
        <f>IF('KD_ Global'!$B20=0,"no",'KD_ Global'!$B20/('KD_ Global'!$B20+G$2*(1-'KD_ Global'!$B20)))</f>
        <v>no</v>
      </c>
      <c r="H45" s="6" t="str">
        <f>IF('KD_ Global'!$B20=0,"no",'KD_ Global'!$B20/('KD_ Global'!$B20+H$2*(1-'KD_ Global'!$B20)))</f>
        <v>no</v>
      </c>
      <c r="I45" s="6" t="str">
        <f>IF('KD_ Global'!$B20=0,"no",'KD_ Global'!$B20/('KD_ Global'!$B20+I$2*(1-'KD_ Global'!$B20)))</f>
        <v>no</v>
      </c>
      <c r="J45" s="6" t="str">
        <f>IF('KD_ Global'!$B20=0,"no",'KD_ Global'!$B20/('KD_ Global'!$B20+J$2*(1-'KD_ Global'!$B20)))</f>
        <v>no</v>
      </c>
      <c r="K45" s="6" t="str">
        <f>IF('KD_ Global'!$B20=0,"no",'KD_ Global'!$B20/('KD_ Global'!$B20+K$2*(1-'KD_ Global'!$B20)))</f>
        <v>no</v>
      </c>
      <c r="L45" s="6" t="str">
        <f>IF('KD_ Global'!$B20=0,"no",'KD_ Global'!$B20/('KD_ Global'!$B20+L$2*(1-'KD_ Global'!$B20)))</f>
        <v>no</v>
      </c>
      <c r="M45" s="6" t="str">
        <f>IF('KD_ Global'!$B20=0,"no",'KD_ Global'!$B20/('KD_ Global'!$B20+M$2*(1-'KD_ Global'!$B20)))</f>
        <v>no</v>
      </c>
      <c r="N45" s="6" t="str">
        <f>IF('KD_ Global'!$B20=0,"no",'KD_ Global'!$B20/('KD_ Global'!$B20+N$2*(1-'KD_ Global'!$B20)))</f>
        <v>no</v>
      </c>
      <c r="O45" s="6" t="str">
        <f>IF('KD_ Global'!$B20=0,"no",'KD_ Global'!$B20/('KD_ Global'!$B20+O$2*(1-'KD_ Global'!$B20)))</f>
        <v>no</v>
      </c>
      <c r="P45" s="6" t="str">
        <f>IF('KD_ Global'!$B20=0,"no",'KD_ Global'!$B20/('KD_ Global'!$B20+P$2*(1-'KD_ Global'!$B20)))</f>
        <v>no</v>
      </c>
    </row>
    <row r="46" spans="1:16" ht="18">
      <c r="A46" s="5" t="str">
        <f>'KD_ Global'!A21</f>
        <v>U</v>
      </c>
      <c r="B46" s="6" t="str">
        <f>IF('KD_ Global'!$B21=0,"no",'KD_ Global'!$B21/('KD_ Global'!$B21+B$2*(1-'KD_ Global'!$B21)))</f>
        <v>no</v>
      </c>
      <c r="C46" s="6" t="str">
        <f>IF('KD_ Global'!$B21=0,"no",'KD_ Global'!$B21/('KD_ Global'!$B21+C$2*(1-'KD_ Global'!$B21)))</f>
        <v>no</v>
      </c>
      <c r="D46" s="6" t="str">
        <f>IF('KD_ Global'!$B21=0,"no",'KD_ Global'!$B21/('KD_ Global'!$B21+D$2*(1-'KD_ Global'!$B21)))</f>
        <v>no</v>
      </c>
      <c r="E46" s="6" t="str">
        <f>IF('KD_ Global'!$B21=0,"no",'KD_ Global'!$B21/('KD_ Global'!$B21+E$2*(1-'KD_ Global'!$B21)))</f>
        <v>no</v>
      </c>
      <c r="F46" s="6" t="str">
        <f>IF('KD_ Global'!$B21=0,"no",'KD_ Global'!$B21/('KD_ Global'!$B21+F$2*(1-'KD_ Global'!$B21)))</f>
        <v>no</v>
      </c>
      <c r="G46" s="6" t="str">
        <f>IF('KD_ Global'!$B21=0,"no",'KD_ Global'!$B21/('KD_ Global'!$B21+G$2*(1-'KD_ Global'!$B21)))</f>
        <v>no</v>
      </c>
      <c r="H46" s="6" t="str">
        <f>IF('KD_ Global'!$B21=0,"no",'KD_ Global'!$B21/('KD_ Global'!$B21+H$2*(1-'KD_ Global'!$B21)))</f>
        <v>no</v>
      </c>
      <c r="I46" s="6" t="str">
        <f>IF('KD_ Global'!$B21=0,"no",'KD_ Global'!$B21/('KD_ Global'!$B21+I$2*(1-'KD_ Global'!$B21)))</f>
        <v>no</v>
      </c>
      <c r="J46" s="6" t="str">
        <f>IF('KD_ Global'!$B21=0,"no",'KD_ Global'!$B21/('KD_ Global'!$B21+J$2*(1-'KD_ Global'!$B21)))</f>
        <v>no</v>
      </c>
      <c r="K46" s="6" t="str">
        <f>IF('KD_ Global'!$B21=0,"no",'KD_ Global'!$B21/('KD_ Global'!$B21+K$2*(1-'KD_ Global'!$B21)))</f>
        <v>no</v>
      </c>
      <c r="L46" s="6" t="str">
        <f>IF('KD_ Global'!$B21=0,"no",'KD_ Global'!$B21/('KD_ Global'!$B21+L$2*(1-'KD_ Global'!$B21)))</f>
        <v>no</v>
      </c>
      <c r="M46" s="6" t="str">
        <f>IF('KD_ Global'!$B21=0,"no",'KD_ Global'!$B21/('KD_ Global'!$B21+M$2*(1-'KD_ Global'!$B21)))</f>
        <v>no</v>
      </c>
      <c r="N46" s="6" t="str">
        <f>IF('KD_ Global'!$B21=0,"no",'KD_ Global'!$B21/('KD_ Global'!$B21+N$2*(1-'KD_ Global'!$B21)))</f>
        <v>no</v>
      </c>
      <c r="O46" s="6" t="str">
        <f>IF('KD_ Global'!$B21=0,"no",'KD_ Global'!$B21/('KD_ Global'!$B21+O$2*(1-'KD_ Global'!$B21)))</f>
        <v>no</v>
      </c>
      <c r="P46" s="6" t="str">
        <f>IF('KD_ Global'!$B21=0,"no",'KD_ Global'!$B21/('KD_ Global'!$B21+P$2*(1-'KD_ Global'!$B21)))</f>
        <v>no</v>
      </c>
    </row>
  </sheetData>
  <sheetProtection password="E301" sheet="1" objects="1" scenarios="1"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="50" zoomScaleNormal="50" workbookViewId="0" topLeftCell="A2">
      <pane ySplit="600" topLeftCell="BM1" activePane="bottomLeft" state="split"/>
      <selection pane="topLeft" activeCell="A2" sqref="A1:IV16384"/>
      <selection pane="bottomLeft" activeCell="AF22" sqref="AF22"/>
    </sheetView>
  </sheetViews>
  <sheetFormatPr defaultColWidth="11.421875" defaultRowHeight="15"/>
  <cols>
    <col min="1" max="16384" width="8.8515625" style="5" customWidth="1"/>
  </cols>
  <sheetData>
    <row r="1" ht="18">
      <c r="B1" s="8" t="s">
        <v>39</v>
      </c>
    </row>
    <row r="2" spans="2:16" ht="18">
      <c r="B2" s="5">
        <v>0.001</v>
      </c>
      <c r="C2" s="5">
        <v>0.01</v>
      </c>
      <c r="D2" s="5">
        <v>0.05</v>
      </c>
      <c r="E2" s="5">
        <v>0.1</v>
      </c>
      <c r="F2" s="5">
        <v>0.2</v>
      </c>
      <c r="G2" s="5">
        <v>0.3</v>
      </c>
      <c r="H2" s="5">
        <v>0.4</v>
      </c>
      <c r="I2" s="5">
        <v>0.5</v>
      </c>
      <c r="J2" s="5">
        <v>0.6</v>
      </c>
      <c r="K2" s="5">
        <v>0.7</v>
      </c>
      <c r="L2" s="5">
        <v>0.8</v>
      </c>
      <c r="M2" s="5">
        <v>0.9</v>
      </c>
      <c r="N2" s="5">
        <v>0.95</v>
      </c>
      <c r="O2" s="5">
        <v>0.99</v>
      </c>
      <c r="P2" s="5">
        <v>0.999</v>
      </c>
    </row>
    <row r="3" ht="18">
      <c r="A3" s="7" t="s">
        <v>37</v>
      </c>
    </row>
    <row r="4" spans="1:16" ht="18">
      <c r="A4" s="5" t="str">
        <f>'KD_ Global'!A2</f>
        <v>Rb</v>
      </c>
      <c r="B4" s="6">
        <f>IF('KD_ Global'!$B2=0,"no",1/('KD_ Global'!$B2+B$2*(1-'KD_ Global'!$B2)))</f>
        <v>43.53881768599021</v>
      </c>
      <c r="C4" s="6">
        <f>IF('KD_ Global'!$B2=0,"no",1/('KD_ Global'!$B2+C$2*(1-'KD_ Global'!$B2)))</f>
        <v>31.4761363672132</v>
      </c>
      <c r="D4" s="6">
        <f>IF('KD_ Global'!$B2=0,"no",1/('KD_ Global'!$B2+D$2*(1-'KD_ Global'!$B2)))</f>
        <v>14.106262475225874</v>
      </c>
      <c r="E4" s="6">
        <f>IF('KD_ Global'!$B2=0,"no",1/('KD_ Global'!$B2+E$2*(1-'KD_ Global'!$B2)))</f>
        <v>8.347872544681987</v>
      </c>
      <c r="F4" s="6">
        <f>IF('KD_ Global'!$B2=0,"no",1/('KD_ Global'!$B2+F$2*(1-'KD_ Global'!$B2)))</f>
        <v>4.59575719695577</v>
      </c>
      <c r="G4" s="6">
        <f>IF('KD_ Global'!$B2=0,"no",1/('KD_ Global'!$B2+G$2*(1-'KD_ Global'!$B2)))</f>
        <v>3.1706474144955656</v>
      </c>
      <c r="H4" s="6">
        <f>IF('KD_ Global'!$B2=0,"no",1/('KD_ Global'!$B2+H$2*(1-'KD_ Global'!$B2)))</f>
        <v>2.4201706704356787</v>
      </c>
      <c r="I4" s="6">
        <f>IF('KD_ Global'!$B2=0,"no",1/('KD_ Global'!$B2+I$2*(1-'KD_ Global'!$B2)))</f>
        <v>1.9569663108249593</v>
      </c>
      <c r="J4" s="6">
        <f>IF('KD_ Global'!$B2=0,"no",1/('KD_ Global'!$B2+J$2*(1-'KD_ Global'!$B2)))</f>
        <v>1.6425863507644596</v>
      </c>
      <c r="K4" s="6">
        <f>IF('KD_ Global'!$B2=0,"no",1/('KD_ Global'!$B2+K$2*(1-'KD_ Global'!$B2)))</f>
        <v>1.4152338603192487</v>
      </c>
      <c r="L4" s="6">
        <f>IF('KD_ Global'!$B2=0,"no",1/('KD_ Global'!$B2+L$2*(1-'KD_ Global'!$B2)))</f>
        <v>1.2431656965830347</v>
      </c>
      <c r="M4" s="6">
        <f>IF('KD_ Global'!$B2=0,"no",1/('KD_ Global'!$B2+M$2*(1-'KD_ Global'!$B2)))</f>
        <v>1.1084029133262174</v>
      </c>
      <c r="N4" s="6">
        <f>IF('KD_ Global'!$B2=0,"no",1/('KD_ Global'!$B2+N$2*(1-'KD_ Global'!$B2)))</f>
        <v>1.0514147047706366</v>
      </c>
      <c r="O4" s="6">
        <f>IF('KD_ Global'!$B2=0,"no",1/('KD_ Global'!$B2+O$2*(1-'KD_ Global'!$B2)))</f>
        <v>1.0098766950654092</v>
      </c>
      <c r="P4" s="6">
        <f>IF('KD_ Global'!$B2=0,"no",1/('KD_ Global'!$B2+P$2*(1-'KD_ Global'!$B2)))</f>
        <v>1.0009789674399459</v>
      </c>
    </row>
    <row r="5" spans="1:16" ht="18">
      <c r="A5" s="5" t="str">
        <f>'KD_ Global'!A3</f>
        <v>Ce</v>
      </c>
      <c r="B5" s="6">
        <f>IF('KD_ Global'!$B3=0,"no",1/('KD_ Global'!$B3+B$2*(1-'KD_ Global'!$B3)))</f>
        <v>20.10203592414738</v>
      </c>
      <c r="C5" s="6">
        <f>IF('KD_ Global'!$B3=0,"no",1/('KD_ Global'!$B3+C$2*(1-'KD_ Global'!$B3)))</f>
        <v>17.150584706309097</v>
      </c>
      <c r="D5" s="6">
        <f>IF('KD_ Global'!$B3=0,"no",1/('KD_ Global'!$B3+D$2*(1-'KD_ Global'!$B3)))</f>
        <v>10.378261693057722</v>
      </c>
      <c r="E5" s="6">
        <f>IF('KD_ Global'!$B3=0,"no",1/('KD_ Global'!$B3+E$2*(1-'KD_ Global'!$B3)))</f>
        <v>6.948521875683995</v>
      </c>
      <c r="F5" s="6">
        <f>IF('KD_ Global'!$B3=0,"no",1/('KD_ Global'!$B3+F$2*(1-'KD_ Global'!$B3)))</f>
        <v>4.183470272260245</v>
      </c>
      <c r="G5" s="6">
        <f>IF('KD_ Global'!$B3=0,"no",1/('KD_ Global'!$B3+G$2*(1-'KD_ Global'!$B3)))</f>
        <v>2.9926097502218276</v>
      </c>
      <c r="H5" s="6">
        <f>IF('KD_ Global'!$B3=0,"no",1/('KD_ Global'!$B3+H$2*(1-'KD_ Global'!$B3)))</f>
        <v>2.3294982027921365</v>
      </c>
      <c r="I5" s="6">
        <f>IF('KD_ Global'!$B3=0,"no",1/('KD_ Global'!$B3+I$2*(1-'KD_ Global'!$B3)))</f>
        <v>1.9069503573148234</v>
      </c>
      <c r="J5" s="6">
        <f>IF('KD_ Global'!$B3=0,"no",1/('KD_ Global'!$B3+J$2*(1-'KD_ Global'!$B3)))</f>
        <v>1.6141581035579273</v>
      </c>
      <c r="K5" s="6">
        <f>IF('KD_ Global'!$B3=0,"no",1/('KD_ Global'!$B3+K$2*(1-'KD_ Global'!$B3)))</f>
        <v>1.3993088813435046</v>
      </c>
      <c r="L5" s="6">
        <f>IF('KD_ Global'!$B3=0,"no",1/('KD_ Global'!$B3+L$2*(1-'KD_ Global'!$B3)))</f>
        <v>1.2349353326113077</v>
      </c>
      <c r="M5" s="6">
        <f>IF('KD_ Global'!$B3=0,"no",1/('KD_ Global'!$B3+M$2*(1-'KD_ Global'!$B3)))</f>
        <v>1.1051195214390424</v>
      </c>
      <c r="N5" s="6">
        <f>IF('KD_ Global'!$B3=0,"no",1/('KD_ Global'!$B3+N$2*(1-'KD_ Global'!$B3)))</f>
        <v>1.049935179626848</v>
      </c>
      <c r="O5" s="6">
        <f>IF('KD_ Global'!$B3=0,"no",1/('KD_ Global'!$B3+O$2*(1-'KD_ Global'!$B3)))</f>
        <v>1.0096033980019645</v>
      </c>
      <c r="P5" s="6">
        <f>IF('KD_ Global'!$B3=0,"no",1/('KD_ Global'!$B3+P$2*(1-'KD_ Global'!$B3)))</f>
        <v>1.000952110652413</v>
      </c>
    </row>
    <row r="6" spans="1:16" ht="18">
      <c r="A6" s="5" t="str">
        <f>'KD_ Global'!A4</f>
        <v> Sr</v>
      </c>
      <c r="B6" s="6">
        <f>IF('KD_ Global'!$B4=0,"no",1/('KD_ Global'!$B4+B$2*(1-'KD_ Global'!$B4)))</f>
        <v>4.773467919670172</v>
      </c>
      <c r="C6" s="6">
        <f>IF('KD_ Global'!$B4=0,"no",1/('KD_ Global'!$B4+C$2*(1-'KD_ Global'!$B4)))</f>
        <v>4.616528093881715</v>
      </c>
      <c r="D6" s="6">
        <f>IF('KD_ Global'!$B4=0,"no",1/('KD_ Global'!$B4+D$2*(1-'KD_ Global'!$B4)))</f>
        <v>4.027954000765311</v>
      </c>
      <c r="E6" s="6">
        <f>IF('KD_ Global'!$B4=0,"no",1/('KD_ Global'!$B4+E$2*(1-'KD_ Global'!$B4)))</f>
        <v>3.4742730083729976</v>
      </c>
      <c r="F6" s="6">
        <f>IF('KD_ Global'!$B4=0,"no",1/('KD_ Global'!$B4+F$2*(1-'KD_ Global'!$B4)))</f>
        <v>2.7250926531502064</v>
      </c>
      <c r="G6" s="6">
        <f>IF('KD_ Global'!$B4=0,"no",1/('KD_ Global'!$B4+G$2*(1-'KD_ Global'!$B4)))</f>
        <v>2.241700105359905</v>
      </c>
      <c r="H6" s="6">
        <f>IF('KD_ Global'!$B4=0,"no",1/('KD_ Global'!$B4+H$2*(1-'KD_ Global'!$B4)))</f>
        <v>1.9039640531586763</v>
      </c>
      <c r="I6" s="6">
        <f>IF('KD_ Global'!$B4=0,"no",1/('KD_ Global'!$B4+I$2*(1-'KD_ Global'!$B4)))</f>
        <v>1.6546703069413418</v>
      </c>
      <c r="J6" s="6">
        <f>IF('KD_ Global'!$B4=0,"no",1/('KD_ Global'!$B4+J$2*(1-'KD_ Global'!$B4)))</f>
        <v>1.4631006027974485</v>
      </c>
      <c r="K6" s="6">
        <f>IF('KD_ Global'!$B4=0,"no",1/('KD_ Global'!$B4+K$2*(1-'KD_ Global'!$B4)))</f>
        <v>1.3112862406734767</v>
      </c>
      <c r="L6" s="6">
        <f>IF('KD_ Global'!$B4=0,"no",1/('KD_ Global'!$B4+L$2*(1-'KD_ Global'!$B4)))</f>
        <v>1.1880153016370851</v>
      </c>
      <c r="M6" s="6">
        <f>IF('KD_ Global'!$B4=0,"no",1/('KD_ Global'!$B4+M$2*(1-'KD_ Global'!$B4)))</f>
        <v>1.085929610042677</v>
      </c>
      <c r="N6" s="6">
        <f>IF('KD_ Global'!$B4=0,"no",1/('KD_ Global'!$B4+N$2*(1-'KD_ Global'!$B4)))</f>
        <v>1.0411948752388243</v>
      </c>
      <c r="O6" s="6">
        <f>IF('KD_ Global'!$B4=0,"no",1/('KD_ Global'!$B4+O$2*(1-'KD_ Global'!$B4)))</f>
        <v>1.0079761149979791</v>
      </c>
      <c r="P6" s="6">
        <f>IF('KD_ Global'!$B4=0,"no",1/('KD_ Global'!$B4+P$2*(1-'KD_ Global'!$B4)))</f>
        <v>1.0007919266515595</v>
      </c>
    </row>
    <row r="7" spans="1:16" ht="18" hidden="1">
      <c r="A7" s="5" t="str">
        <f>'KD_ Global'!A5</f>
        <v> Nd</v>
      </c>
      <c r="B7" s="6">
        <f>IF('KD_ Global'!$B5=0,"no",1/('KD_ Global'!$B5+B$2*(1-'KD_ Global'!$B5)))</f>
        <v>12.63395625896932</v>
      </c>
      <c r="C7" s="6">
        <f>IF('KD_ Global'!$B5=0,"no",1/('KD_ Global'!$B5+C$2*(1-'KD_ Global'!$B5)))</f>
        <v>11.435406534420004</v>
      </c>
      <c r="D7" s="6">
        <f>IF('KD_ Global'!$B5=0,"no",1/('KD_ Global'!$B5+D$2*(1-'KD_ Global'!$B5)))</f>
        <v>8.043855097994264</v>
      </c>
      <c r="E7" s="6">
        <f>IF('KD_ Global'!$B5=0,"no",1/('KD_ Global'!$B5+E$2*(1-'KD_ Global'!$B5)))</f>
        <v>5.868303532131896</v>
      </c>
      <c r="F7" s="6">
        <f>IF('KD_ Global'!$B5=0,"no",1/('KD_ Global'!$B5+F$2*(1-'KD_ Global'!$B5)))</f>
        <v>3.8083051518752087</v>
      </c>
      <c r="G7" s="6">
        <f>IF('KD_ Global'!$B5=0,"no",1/('KD_ Global'!$B5+G$2*(1-'KD_ Global'!$B5)))</f>
        <v>2.8187991351924255</v>
      </c>
      <c r="H7" s="6">
        <f>IF('KD_ Global'!$B5=0,"no",1/('KD_ Global'!$B5+H$2*(1-'KD_ Global'!$B5)))</f>
        <v>2.237446804702218</v>
      </c>
      <c r="I7" s="6">
        <f>IF('KD_ Global'!$B5=0,"no",1/('KD_ Global'!$B5+I$2*(1-'KD_ Global'!$B5)))</f>
        <v>1.8548918134349814</v>
      </c>
      <c r="J7" s="6">
        <f>IF('KD_ Global'!$B5=0,"no",1/('KD_ Global'!$B5+J$2*(1-'KD_ Global'!$B5)))</f>
        <v>1.584053021422733</v>
      </c>
      <c r="K7" s="6">
        <f>IF('KD_ Global'!$B5=0,"no",1/('KD_ Global'!$B5+K$2*(1-'KD_ Global'!$B5)))</f>
        <v>1.3822292316602371</v>
      </c>
      <c r="L7" s="6">
        <f>IF('KD_ Global'!$B5=0,"no",1/('KD_ Global'!$B5+L$2*(1-'KD_ Global'!$B5)))</f>
        <v>1.2260220733014076</v>
      </c>
      <c r="M7" s="6">
        <f>IF('KD_ Global'!$B5=0,"no",1/('KD_ Global'!$B5+M$2*(1-'KD_ Global'!$B5)))</f>
        <v>1.1015363126953162</v>
      </c>
      <c r="N7" s="6">
        <f>IF('KD_ Global'!$B5=0,"no",1/('KD_ Global'!$B5+N$2*(1-'KD_ Global'!$B5)))</f>
        <v>1.0483152787234455</v>
      </c>
      <c r="O7" s="6">
        <f>IF('KD_ Global'!$B5=0,"no",1/('KD_ Global'!$B5+O$2*(1-'KD_ Global'!$B5)))</f>
        <v>1.00930345647071</v>
      </c>
      <c r="P7" s="6">
        <f>IF('KD_ Global'!$B5=0,"no",1/('KD_ Global'!$B5+P$2*(1-'KD_ Global'!$B5)))</f>
        <v>1.0009226204438466</v>
      </c>
    </row>
    <row r="8" spans="1:16" ht="18" hidden="1">
      <c r="A8" s="5" t="str">
        <f>'KD_ Global'!A6</f>
        <v> Sm</v>
      </c>
      <c r="B8" s="6">
        <f>IF('KD_ Global'!$B6=0,"no",1/('KD_ Global'!$B6+B$2*(1-'KD_ Global'!$B6)))</f>
        <v>8.423736167909322</v>
      </c>
      <c r="C8" s="6">
        <f>IF('KD_ Global'!$B6=0,"no",1/('KD_ Global'!$B6+C$2*(1-'KD_ Global'!$B6)))</f>
        <v>7.8956697778237475</v>
      </c>
      <c r="D8" s="6">
        <f>IF('KD_ Global'!$B6=0,"no",1/('KD_ Global'!$B6+D$2*(1-'KD_ Global'!$B6)))</f>
        <v>6.175183788907517</v>
      </c>
      <c r="E8" s="6">
        <f>IF('KD_ Global'!$B6=0,"no",1/('KD_ Global'!$B6+E$2*(1-'KD_ Global'!$B6)))</f>
        <v>4.853261634481453</v>
      </c>
      <c r="F8" s="6">
        <f>IF('KD_ Global'!$B6=0,"no",1/('KD_ Global'!$B6+F$2*(1-'KD_ Global'!$B6)))</f>
        <v>3.3983090014408828</v>
      </c>
      <c r="G8" s="6">
        <f>IF('KD_ Global'!$B6=0,"no",1/('KD_ Global'!$B6+G$2*(1-'KD_ Global'!$B6)))</f>
        <v>2.614508956000429</v>
      </c>
      <c r="H8" s="6">
        <f>IF('KD_ Global'!$B6=0,"no",1/('KD_ Global'!$B6+H$2*(1-'KD_ Global'!$B6)))</f>
        <v>2.1245044593348603</v>
      </c>
      <c r="I8" s="6">
        <f>IF('KD_ Global'!$B6=0,"no",1/('KD_ Global'!$B6+I$2*(1-'KD_ Global'!$B6)))</f>
        <v>1.789180823559933</v>
      </c>
      <c r="J8" s="6">
        <f>IF('KD_ Global'!$B6=0,"no",1/('KD_ Global'!$B6+J$2*(1-'KD_ Global'!$B6)))</f>
        <v>1.5452797883584803</v>
      </c>
      <c r="K8" s="6">
        <f>IF('KD_ Global'!$B6=0,"no",1/('KD_ Global'!$B6+K$2*(1-'KD_ Global'!$B6)))</f>
        <v>1.359898497176171</v>
      </c>
      <c r="L8" s="6">
        <f>IF('KD_ Global'!$B6=0,"no",1/('KD_ Global'!$B6+L$2*(1-'KD_ Global'!$B6)))</f>
        <v>1.214231767702892</v>
      </c>
      <c r="M8" s="6">
        <f>IF('KD_ Global'!$B6=0,"no",1/('KD_ Global'!$B6+M$2*(1-'KD_ Global'!$B6)))</f>
        <v>1.0967521877464266</v>
      </c>
      <c r="N8" s="6">
        <f>IF('KD_ Global'!$B6=0,"no",1/('KD_ Global'!$B6+N$2*(1-'KD_ Global'!$B6)))</f>
        <v>1.0461438353620678</v>
      </c>
      <c r="O8" s="6">
        <f>IF('KD_ Global'!$B6=0,"no",1/('KD_ Global'!$B6+O$2*(1-'KD_ Global'!$B6)))</f>
        <v>1.0089002150269029</v>
      </c>
      <c r="P8" s="6">
        <f>IF('KD_ Global'!$B6=0,"no",1/('KD_ Global'!$B6+P$2*(1-'KD_ Global'!$B6)))</f>
        <v>1.000882948911041</v>
      </c>
    </row>
    <row r="9" spans="1:16" ht="18" hidden="1">
      <c r="A9" s="5" t="str">
        <f>'KD_ Global'!A7</f>
        <v> Eu</v>
      </c>
      <c r="B9" s="6">
        <f>IF('KD_ Global'!$B7=0,"no",1/('KD_ Global'!$B7+B$2*(1-'KD_ Global'!$B7)))</f>
        <v>6.752524566359624</v>
      </c>
      <c r="C9" s="6">
        <f>IF('KD_ Global'!$B7=0,"no",1/('KD_ Global'!$B7+C$2*(1-'KD_ Global'!$B7)))</f>
        <v>6.419820296390263</v>
      </c>
      <c r="D9" s="6">
        <f>IF('KD_ Global'!$B7=0,"no",1/('KD_ Global'!$B7+D$2*(1-'KD_ Global'!$B7)))</f>
        <v>5.26653956751177</v>
      </c>
      <c r="E9" s="6">
        <f>IF('KD_ Global'!$B7=0,"no",1/('KD_ Global'!$B7+E$2*(1-'KD_ Global'!$B7)))</f>
        <v>4.30077930120938</v>
      </c>
      <c r="F9" s="6">
        <f>IF('KD_ Global'!$B7=0,"no",1/('KD_ Global'!$B7+F$2*(1-'KD_ Global'!$B7)))</f>
        <v>3.146712314973316</v>
      </c>
      <c r="G9" s="6">
        <f>IF('KD_ Global'!$B7=0,"no",1/('KD_ Global'!$B7+G$2*(1-'KD_ Global'!$B7)))</f>
        <v>2.480970952792085</v>
      </c>
      <c r="H9" s="6">
        <f>IF('KD_ Global'!$B7=0,"no",1/('KD_ Global'!$B7+H$2*(1-'KD_ Global'!$B7)))</f>
        <v>2.0477368412430583</v>
      </c>
      <c r="I9" s="6">
        <f>IF('KD_ Global'!$B7=0,"no",1/('KD_ Global'!$B7+I$2*(1-'KD_ Global'!$B7)))</f>
        <v>1.7433143893169694</v>
      </c>
      <c r="J9" s="6">
        <f>IF('KD_ Global'!$B7=0,"no",1/('KD_ Global'!$B7+J$2*(1-'KD_ Global'!$B7)))</f>
        <v>1.51769019693548</v>
      </c>
      <c r="K9" s="6">
        <f>IF('KD_ Global'!$B7=0,"no",1/('KD_ Global'!$B7+K$2*(1-'KD_ Global'!$B7)))</f>
        <v>1.343775363759991</v>
      </c>
      <c r="L9" s="6">
        <f>IF('KD_ Global'!$B7=0,"no",1/('KD_ Global'!$B7+L$2*(1-'KD_ Global'!$B7)))</f>
        <v>1.20562108775957</v>
      </c>
      <c r="M9" s="6">
        <f>IF('KD_ Global'!$B7=0,"no",1/('KD_ Global'!$B7+M$2*(1-'KD_ Global'!$B7)))</f>
        <v>1.0932259348174969</v>
      </c>
      <c r="N9" s="6">
        <f>IF('KD_ Global'!$B7=0,"no",1/('KD_ Global'!$B7+N$2*(1-'KD_ Global'!$B7)))</f>
        <v>1.0445369672078064</v>
      </c>
      <c r="O9" s="6">
        <f>IF('KD_ Global'!$B7=0,"no",1/('KD_ Global'!$B7+O$2*(1-'KD_ Global'!$B7)))</f>
        <v>1.0086009454221823</v>
      </c>
      <c r="P9" s="6">
        <f>IF('KD_ Global'!$B7=0,"no",1/('KD_ Global'!$B7+P$2*(1-'KD_ Global'!$B7)))</f>
        <v>1.0008534878202737</v>
      </c>
    </row>
    <row r="10" spans="1:16" ht="18" hidden="1">
      <c r="A10" s="5" t="str">
        <f>'KD_ Global'!A8</f>
        <v> Gd</v>
      </c>
      <c r="B10" s="6">
        <f>IF('KD_ Global'!$B8=0,"no",1/('KD_ Global'!$B8+B$2*(1-'KD_ Global'!$B8)))</f>
        <v>6.807863340857497</v>
      </c>
      <c r="C10" s="6">
        <f>IF('KD_ Global'!$B8=0,"no",1/('KD_ Global'!$B8+C$2*(1-'KD_ Global'!$B8)))</f>
        <v>6.469366095928407</v>
      </c>
      <c r="D10" s="6">
        <f>IF('KD_ Global'!$B8=0,"no",1/('KD_ Global'!$B8+D$2*(1-'KD_ Global'!$B8)))</f>
        <v>5.298483441576935</v>
      </c>
      <c r="E10" s="6">
        <f>IF('KD_ Global'!$B8=0,"no",1/('KD_ Global'!$B8+E$2*(1-'KD_ Global'!$B8)))</f>
        <v>4.3209329758481445</v>
      </c>
      <c r="F10" s="6">
        <f>IF('KD_ Global'!$B8=0,"no",1/('KD_ Global'!$B8+F$2*(1-'KD_ Global'!$B8)))</f>
        <v>3.1562866918327925</v>
      </c>
      <c r="G10" s="6">
        <f>IF('KD_ Global'!$B8=0,"no",1/('KD_ Global'!$B8+G$2*(1-'KD_ Global'!$B8)))</f>
        <v>2.486173766143037</v>
      </c>
      <c r="H10" s="6">
        <f>IF('KD_ Global'!$B8=0,"no",1/('KD_ Global'!$B8+H$2*(1-'KD_ Global'!$B8)))</f>
        <v>2.0507730388970122</v>
      </c>
      <c r="I10" s="6">
        <f>IF('KD_ Global'!$B8=0,"no",1/('KD_ Global'!$B8+I$2*(1-'KD_ Global'!$B8)))</f>
        <v>1.7451473995122315</v>
      </c>
      <c r="J10" s="6">
        <f>IF('KD_ Global'!$B8=0,"no",1/('KD_ Global'!$B8+J$2*(1-'KD_ Global'!$B8)))</f>
        <v>1.5188012405568534</v>
      </c>
      <c r="K10" s="6">
        <f>IF('KD_ Global'!$B8=0,"no",1/('KD_ Global'!$B8+K$2*(1-'KD_ Global'!$B8)))</f>
        <v>1.3444284532148982</v>
      </c>
      <c r="L10" s="6">
        <f>IF('KD_ Global'!$B8=0,"no",1/('KD_ Global'!$B8+L$2*(1-'KD_ Global'!$B8)))</f>
        <v>1.2059714884220707</v>
      </c>
      <c r="M10" s="6">
        <f>IF('KD_ Global'!$B8=0,"no",1/('KD_ Global'!$B8+M$2*(1-'KD_ Global'!$B8)))</f>
        <v>1.0933699685164118</v>
      </c>
      <c r="N10" s="6">
        <f>IF('KD_ Global'!$B8=0,"no",1/('KD_ Global'!$B8+N$2*(1-'KD_ Global'!$B8)))</f>
        <v>1.044602707557988</v>
      </c>
      <c r="O10" s="6">
        <f>IF('KD_ Global'!$B8=0,"no",1/('KD_ Global'!$B8+O$2*(1-'KD_ Global'!$B8)))</f>
        <v>1.0086132037453641</v>
      </c>
      <c r="P10" s="6">
        <f>IF('KD_ Global'!$B8=0,"no",1/('KD_ Global'!$B8+P$2*(1-'KD_ Global'!$B8)))</f>
        <v>1.0008546948795127</v>
      </c>
    </row>
    <row r="11" spans="1:16" ht="18">
      <c r="A11" s="5" t="str">
        <f>'KD_ Global'!A9</f>
        <v> Y</v>
      </c>
      <c r="B11" s="6">
        <f>IF('KD_ Global'!$B9=0,"no",1/('KD_ Global'!$B9+B$2*(1-'KD_ Global'!$B9)))</f>
        <v>4.623539828327965</v>
      </c>
      <c r="C11" s="6">
        <f>IF('KD_ Global'!$B9=0,"no",1/('KD_ Global'!$B9+C$2*(1-'KD_ Global'!$B9)))</f>
        <v>4.477378047415433</v>
      </c>
      <c r="D11" s="6">
        <f>IF('KD_ Global'!$B9=0,"no",1/('KD_ Global'!$B9+D$2*(1-'KD_ Global'!$B9)))</f>
        <v>3.9258023358523895</v>
      </c>
      <c r="E11" s="6">
        <f>IF('KD_ Global'!$B9=0,"no",1/('KD_ Global'!$B9+E$2*(1-'KD_ Global'!$B9)))</f>
        <v>3.401939105290015</v>
      </c>
      <c r="F11" s="6">
        <f>IF('KD_ Global'!$B9=0,"no",1/('KD_ Global'!$B9+F$2*(1-'KD_ Global'!$B9)))</f>
        <v>2.685284640171858</v>
      </c>
      <c r="G11" s="6">
        <f>IF('KD_ Global'!$B9=0,"no",1/('KD_ Global'!$B9+G$2*(1-'KD_ Global'!$B9)))</f>
        <v>2.2180326050792947</v>
      </c>
      <c r="H11" s="6">
        <f>IF('KD_ Global'!$B9=0,"no",1/('KD_ Global'!$B9+H$2*(1-'KD_ Global'!$B9)))</f>
        <v>1.8892877385225766</v>
      </c>
      <c r="I11" s="6">
        <f>IF('KD_ Global'!$B9=0,"no",1/('KD_ Global'!$B9+I$2*(1-'KD_ Global'!$B9)))</f>
        <v>1.6454134101192925</v>
      </c>
      <c r="J11" s="6">
        <f>IF('KD_ Global'!$B9=0,"no",1/('KD_ Global'!$B9+J$2*(1-'KD_ Global'!$B9)))</f>
        <v>1.4573010784027982</v>
      </c>
      <c r="K11" s="6">
        <f>IF('KD_ Global'!$B9=0,"no",1/('KD_ Global'!$B9+K$2*(1-'KD_ Global'!$B9)))</f>
        <v>1.3077878768063822</v>
      </c>
      <c r="L11" s="6">
        <f>IF('KD_ Global'!$B9=0,"no",1/('KD_ Global'!$B9+L$2*(1-'KD_ Global'!$B9)))</f>
        <v>1.1860989206499821</v>
      </c>
      <c r="M11" s="6">
        <f>IF('KD_ Global'!$B9=0,"no",1/('KD_ Global'!$B9+M$2*(1-'KD_ Global'!$B9)))</f>
        <v>1.0851283164234171</v>
      </c>
      <c r="N11" s="6">
        <f>IF('KD_ Global'!$B9=0,"no",1/('KD_ Global'!$B9+N$2*(1-'KD_ Global'!$B9)))</f>
        <v>1.0408264161744425</v>
      </c>
      <c r="O11" s="6">
        <f>IF('KD_ Global'!$B9=0,"no",1/('KD_ Global'!$B9+O$2*(1-'KD_ Global'!$B9)))</f>
        <v>1.0079070306554923</v>
      </c>
      <c r="P11" s="6">
        <f>IF('KD_ Global'!$B9=0,"no",1/('KD_ Global'!$B9+P$2*(1-'KD_ Global'!$B9)))</f>
        <v>1.000785115923442</v>
      </c>
    </row>
    <row r="12" spans="1:16" ht="18">
      <c r="A12" s="5" t="str">
        <f>'KD_ Global'!A10</f>
        <v> Yb</v>
      </c>
      <c r="B12" s="6">
        <f>IF('KD_ Global'!$B10=0,"no",1/('KD_ Global'!$B10+B$2*(1-'KD_ Global'!$B10)))</f>
        <v>5.257330558864753</v>
      </c>
      <c r="C12" s="6">
        <f>IF('KD_ Global'!$B10=0,"no",1/('KD_ Global'!$B10+C$2*(1-'KD_ Global'!$B10)))</f>
        <v>5.063137322410458</v>
      </c>
      <c r="D12" s="6">
        <f>IF('KD_ Global'!$B10=0,"no",1/('KD_ Global'!$B10+D$2*(1-'KD_ Global'!$B10)))</f>
        <v>4.34914974122559</v>
      </c>
      <c r="E12" s="6">
        <f>IF('KD_ Global'!$B10=0,"no",1/('KD_ Global'!$B10+E$2*(1-'KD_ Global'!$B10)))</f>
        <v>3.6974044220956883</v>
      </c>
      <c r="F12" s="6">
        <f>IF('KD_ Global'!$B10=0,"no",1/('KD_ Global'!$B10+F$2*(1-'KD_ Global'!$B10)))</f>
        <v>2.844788347746927</v>
      </c>
      <c r="G12" s="6">
        <f>IF('KD_ Global'!$B10=0,"no",1/('KD_ Global'!$B10+G$2*(1-'KD_ Global'!$B10)))</f>
        <v>2.311711128577373</v>
      </c>
      <c r="H12" s="6">
        <f>IF('KD_ Global'!$B10=0,"no",1/('KD_ Global'!$B10+H$2*(1-'KD_ Global'!$B10)))</f>
        <v>1.9468888715832096</v>
      </c>
      <c r="I12" s="6">
        <f>IF('KD_ Global'!$B10=0,"no",1/('KD_ Global'!$B10+I$2*(1-'KD_ Global'!$B10)))</f>
        <v>1.6815200941651252</v>
      </c>
      <c r="J12" s="6">
        <f>IF('KD_ Global'!$B10=0,"no",1/('KD_ Global'!$B10+J$2*(1-'KD_ Global'!$B10)))</f>
        <v>1.4798153190481829</v>
      </c>
      <c r="K12" s="6">
        <f>IF('KD_ Global'!$B10=0,"no",1/('KD_ Global'!$B10+K$2*(1-'KD_ Global'!$B10)))</f>
        <v>1.3213181469834308</v>
      </c>
      <c r="L12" s="6">
        <f>IF('KD_ Global'!$B10=0,"no",1/('KD_ Global'!$B10+L$2*(1-'KD_ Global'!$B10)))</f>
        <v>1.1934883276841552</v>
      </c>
      <c r="M12" s="6">
        <f>IF('KD_ Global'!$B10=0,"no",1/('KD_ Global'!$B10+M$2*(1-'KD_ Global'!$B10)))</f>
        <v>1.0882103292924457</v>
      </c>
      <c r="N12" s="6">
        <f>IF('KD_ Global'!$B10=0,"no",1/('KD_ Global'!$B10+N$2*(1-'KD_ Global'!$B10)))</f>
        <v>1.042242071143444</v>
      </c>
      <c r="O12" s="6">
        <f>IF('KD_ Global'!$B10=0,"no",1/('KD_ Global'!$B10+O$2*(1-'KD_ Global'!$B10)))</f>
        <v>1.008172244211579</v>
      </c>
      <c r="P12" s="6">
        <f>IF('KD_ Global'!$B10=0,"no",1/('KD_ Global'!$B10+P$2*(1-'KD_ Global'!$B10)))</f>
        <v>1.000811257605415</v>
      </c>
    </row>
    <row r="13" spans="1:16" ht="18">
      <c r="A13" s="5" t="str">
        <f>'KD_ Global'!A11</f>
        <v> Ni</v>
      </c>
      <c r="B13" s="6">
        <f>IF('KD_ Global'!$B11=0,"no",1/('KD_ Global'!$B11+B$2*(1-'KD_ Global'!$B11)))</f>
        <v>0.2330076275046863</v>
      </c>
      <c r="C13" s="6">
        <f>IF('KD_ Global'!$B11=0,"no",1/('KD_ Global'!$B11+C$2*(1-'KD_ Global'!$B11)))</f>
        <v>0.23462887577574165</v>
      </c>
      <c r="D13" s="6">
        <f>IF('KD_ Global'!$B11=0,"no",1/('KD_ Global'!$B11+D$2*(1-'KD_ Global'!$B11)))</f>
        <v>0.24211609466739295</v>
      </c>
      <c r="E13" s="6">
        <f>IF('KD_ Global'!$B11=0,"no",1/('KD_ Global'!$B11+E$2*(1-'KD_ Global'!$B11)))</f>
        <v>0.25217500945656285</v>
      </c>
      <c r="F13" s="6">
        <f>IF('KD_ Global'!$B11=0,"no",1/('KD_ Global'!$B11+F$2*(1-'KD_ Global'!$B11)))</f>
        <v>0.275027502750275</v>
      </c>
      <c r="G13" s="6">
        <f>IF('KD_ Global'!$B11=0,"no",1/('KD_ Global'!$B11+G$2*(1-'KD_ Global'!$B11)))</f>
        <v>0.3024345985180704</v>
      </c>
      <c r="H13" s="6">
        <f>IF('KD_ Global'!$B11=0,"no",1/('KD_ Global'!$B11+H$2*(1-'KD_ Global'!$B11)))</f>
        <v>0.33590863285186423</v>
      </c>
      <c r="I13" s="6">
        <f>IF('KD_ Global'!$B11=0,"no",1/('KD_ Global'!$B11+I$2*(1-'KD_ Global'!$B11)))</f>
        <v>0.37771482530689326</v>
      </c>
      <c r="J13" s="6">
        <f>IF('KD_ Global'!$B11=0,"no",1/('KD_ Global'!$B11+J$2*(1-'KD_ Global'!$B11)))</f>
        <v>0.43140638481449517</v>
      </c>
      <c r="K13" s="6">
        <f>IF('KD_ Global'!$B11=0,"no",1/('KD_ Global'!$B11+K$2*(1-'KD_ Global'!$B11)))</f>
        <v>0.5028916268544127</v>
      </c>
      <c r="L13" s="6">
        <f>IF('KD_ Global'!$B11=0,"no",1/('KD_ Global'!$B11+L$2*(1-'KD_ Global'!$B11)))</f>
        <v>0.6027727546714889</v>
      </c>
      <c r="M13" s="6">
        <f>IF('KD_ Global'!$B11=0,"no",1/('KD_ Global'!$B11+M$2*(1-'KD_ Global'!$B11)))</f>
        <v>0.7521624670928921</v>
      </c>
      <c r="N13" s="6">
        <f>IF('KD_ Global'!$B11=0,"no",1/('KD_ Global'!$B11+N$2*(1-'KD_ Global'!$B11)))</f>
        <v>0.8585533376260999</v>
      </c>
      <c r="O13" s="6">
        <f>IF('KD_ Global'!$B11=0,"no",1/('KD_ Global'!$B11+O$2*(1-'KD_ Global'!$B11)))</f>
        <v>0.9681010697516821</v>
      </c>
      <c r="P13" s="6">
        <f>IF('KD_ Global'!$B11=0,"no",1/('KD_ Global'!$B11+P$2*(1-'KD_ Global'!$B11)))</f>
        <v>0.9967158213685905</v>
      </c>
    </row>
    <row r="14" spans="1:16" ht="18">
      <c r="A14" s="5" t="str">
        <f>'KD_ Global'!A12</f>
        <v>La</v>
      </c>
      <c r="B14" s="6" t="str">
        <f>IF('KD_ Global'!$B12=0,"no",1/('KD_ Global'!$B12+B$2*(1-'KD_ Global'!$B12)))</f>
        <v>no</v>
      </c>
      <c r="C14" s="6" t="str">
        <f>IF('KD_ Global'!$B12=0,"no",1/('KD_ Global'!$B12+C$2*(1-'KD_ Global'!$B12)))</f>
        <v>no</v>
      </c>
      <c r="D14" s="6" t="str">
        <f>IF('KD_ Global'!$B12=0,"no",1/('KD_ Global'!$B12+D$2*(1-'KD_ Global'!$B12)))</f>
        <v>no</v>
      </c>
      <c r="E14" s="6" t="str">
        <f>IF('KD_ Global'!$B12=0,"no",1/('KD_ Global'!$B12+E$2*(1-'KD_ Global'!$B12)))</f>
        <v>no</v>
      </c>
      <c r="F14" s="6" t="str">
        <f>IF('KD_ Global'!$B12=0,"no",1/('KD_ Global'!$B12+F$2*(1-'KD_ Global'!$B12)))</f>
        <v>no</v>
      </c>
      <c r="G14" s="6" t="str">
        <f>IF('KD_ Global'!$B12=0,"no",1/('KD_ Global'!$B12+G$2*(1-'KD_ Global'!$B12)))</f>
        <v>no</v>
      </c>
      <c r="H14" s="6" t="str">
        <f>IF('KD_ Global'!$B12=0,"no",1/('KD_ Global'!$B12+H$2*(1-'KD_ Global'!$B12)))</f>
        <v>no</v>
      </c>
      <c r="I14" s="6" t="str">
        <f>IF('KD_ Global'!$B12=0,"no",1/('KD_ Global'!$B12+I$2*(1-'KD_ Global'!$B12)))</f>
        <v>no</v>
      </c>
      <c r="J14" s="6" t="str">
        <f>IF('KD_ Global'!$B12=0,"no",1/('KD_ Global'!$B12+J$2*(1-'KD_ Global'!$B12)))</f>
        <v>no</v>
      </c>
      <c r="K14" s="6" t="str">
        <f>IF('KD_ Global'!$B12=0,"no",1/('KD_ Global'!$B12+K$2*(1-'KD_ Global'!$B12)))</f>
        <v>no</v>
      </c>
      <c r="L14" s="6" t="str">
        <f>IF('KD_ Global'!$B12=0,"no",1/('KD_ Global'!$B12+L$2*(1-'KD_ Global'!$B12)))</f>
        <v>no</v>
      </c>
      <c r="M14" s="6" t="str">
        <f>IF('KD_ Global'!$B12=0,"no",1/('KD_ Global'!$B12+M$2*(1-'KD_ Global'!$B12)))</f>
        <v>no</v>
      </c>
      <c r="N14" s="6" t="str">
        <f>IF('KD_ Global'!$B12=0,"no",1/('KD_ Global'!$B12+N$2*(1-'KD_ Global'!$B12)))</f>
        <v>no</v>
      </c>
      <c r="O14" s="6" t="str">
        <f>IF('KD_ Global'!$B12=0,"no",1/('KD_ Global'!$B12+O$2*(1-'KD_ Global'!$B12)))</f>
        <v>no</v>
      </c>
      <c r="P14" s="6" t="str">
        <f>IF('KD_ Global'!$B12=0,"no",1/('KD_ Global'!$B12+P$2*(1-'KD_ Global'!$B12)))</f>
        <v>no</v>
      </c>
    </row>
    <row r="15" spans="1:16" ht="18">
      <c r="A15" s="5" t="str">
        <f>'KD_ Global'!A13</f>
        <v>Ce</v>
      </c>
      <c r="B15" s="6" t="str">
        <f>IF('KD_ Global'!$B13=0,"no",1/('KD_ Global'!$B13+B$2*(1-'KD_ Global'!$B13)))</f>
        <v>no</v>
      </c>
      <c r="C15" s="6" t="str">
        <f>IF('KD_ Global'!$B13=0,"no",1/('KD_ Global'!$B13+C$2*(1-'KD_ Global'!$B13)))</f>
        <v>no</v>
      </c>
      <c r="D15" s="6" t="str">
        <f>IF('KD_ Global'!$B13=0,"no",1/('KD_ Global'!$B13+D$2*(1-'KD_ Global'!$B13)))</f>
        <v>no</v>
      </c>
      <c r="E15" s="6" t="str">
        <f>IF('KD_ Global'!$B13=0,"no",1/('KD_ Global'!$B13+E$2*(1-'KD_ Global'!$B13)))</f>
        <v>no</v>
      </c>
      <c r="F15" s="6" t="str">
        <f>IF('KD_ Global'!$B13=0,"no",1/('KD_ Global'!$B13+F$2*(1-'KD_ Global'!$B13)))</f>
        <v>no</v>
      </c>
      <c r="G15" s="6" t="str">
        <f>IF('KD_ Global'!$B13=0,"no",1/('KD_ Global'!$B13+G$2*(1-'KD_ Global'!$B13)))</f>
        <v>no</v>
      </c>
      <c r="H15" s="6" t="str">
        <f>IF('KD_ Global'!$B13=0,"no",1/('KD_ Global'!$B13+H$2*(1-'KD_ Global'!$B13)))</f>
        <v>no</v>
      </c>
      <c r="I15" s="6" t="str">
        <f>IF('KD_ Global'!$B13=0,"no",1/('KD_ Global'!$B13+I$2*(1-'KD_ Global'!$B13)))</f>
        <v>no</v>
      </c>
      <c r="J15" s="6" t="str">
        <f>IF('KD_ Global'!$B13=0,"no",1/('KD_ Global'!$B13+J$2*(1-'KD_ Global'!$B13)))</f>
        <v>no</v>
      </c>
      <c r="K15" s="6" t="str">
        <f>IF('KD_ Global'!$B13=0,"no",1/('KD_ Global'!$B13+K$2*(1-'KD_ Global'!$B13)))</f>
        <v>no</v>
      </c>
      <c r="L15" s="6" t="str">
        <f>IF('KD_ Global'!$B13=0,"no",1/('KD_ Global'!$B13+L$2*(1-'KD_ Global'!$B13)))</f>
        <v>no</v>
      </c>
      <c r="M15" s="6" t="str">
        <f>IF('KD_ Global'!$B13=0,"no",1/('KD_ Global'!$B13+M$2*(1-'KD_ Global'!$B13)))</f>
        <v>no</v>
      </c>
      <c r="N15" s="6" t="str">
        <f>IF('KD_ Global'!$B13=0,"no",1/('KD_ Global'!$B13+N$2*(1-'KD_ Global'!$B13)))</f>
        <v>no</v>
      </c>
      <c r="O15" s="6" t="str">
        <f>IF('KD_ Global'!$B13=0,"no",1/('KD_ Global'!$B13+O$2*(1-'KD_ Global'!$B13)))</f>
        <v>no</v>
      </c>
      <c r="P15" s="6" t="str">
        <f>IF('KD_ Global'!$B13=0,"no",1/('KD_ Global'!$B13+P$2*(1-'KD_ Global'!$B13)))</f>
        <v>no</v>
      </c>
    </row>
    <row r="16" spans="1:16" ht="18">
      <c r="A16" s="5" t="str">
        <f>'KD_ Global'!A14</f>
        <v>Pr</v>
      </c>
      <c r="B16" s="6" t="str">
        <f>IF('KD_ Global'!$B14=0,"no",1/('KD_ Global'!$B14+B$2*(1-'KD_ Global'!$B14)))</f>
        <v>no</v>
      </c>
      <c r="C16" s="6" t="str">
        <f>IF('KD_ Global'!$B14=0,"no",1/('KD_ Global'!$B14+C$2*(1-'KD_ Global'!$B14)))</f>
        <v>no</v>
      </c>
      <c r="D16" s="6" t="str">
        <f>IF('KD_ Global'!$B14=0,"no",1/('KD_ Global'!$B14+D$2*(1-'KD_ Global'!$B14)))</f>
        <v>no</v>
      </c>
      <c r="E16" s="6" t="str">
        <f>IF('KD_ Global'!$B14=0,"no",1/('KD_ Global'!$B14+E$2*(1-'KD_ Global'!$B14)))</f>
        <v>no</v>
      </c>
      <c r="F16" s="6" t="str">
        <f>IF('KD_ Global'!$B14=0,"no",1/('KD_ Global'!$B14+F$2*(1-'KD_ Global'!$B14)))</f>
        <v>no</v>
      </c>
      <c r="G16" s="6" t="str">
        <f>IF('KD_ Global'!$B14=0,"no",1/('KD_ Global'!$B14+G$2*(1-'KD_ Global'!$B14)))</f>
        <v>no</v>
      </c>
      <c r="H16" s="6" t="str">
        <f>IF('KD_ Global'!$B14=0,"no",1/('KD_ Global'!$B14+H$2*(1-'KD_ Global'!$B14)))</f>
        <v>no</v>
      </c>
      <c r="I16" s="6" t="str">
        <f>IF('KD_ Global'!$B14=0,"no",1/('KD_ Global'!$B14+I$2*(1-'KD_ Global'!$B14)))</f>
        <v>no</v>
      </c>
      <c r="J16" s="6" t="str">
        <f>IF('KD_ Global'!$B14=0,"no",1/('KD_ Global'!$B14+J$2*(1-'KD_ Global'!$B14)))</f>
        <v>no</v>
      </c>
      <c r="K16" s="6" t="str">
        <f>IF('KD_ Global'!$B14=0,"no",1/('KD_ Global'!$B14+K$2*(1-'KD_ Global'!$B14)))</f>
        <v>no</v>
      </c>
      <c r="L16" s="6" t="str">
        <f>IF('KD_ Global'!$B14=0,"no",1/('KD_ Global'!$B14+L$2*(1-'KD_ Global'!$B14)))</f>
        <v>no</v>
      </c>
      <c r="M16" s="6" t="str">
        <f>IF('KD_ Global'!$B14=0,"no",1/('KD_ Global'!$B14+M$2*(1-'KD_ Global'!$B14)))</f>
        <v>no</v>
      </c>
      <c r="N16" s="6" t="str">
        <f>IF('KD_ Global'!$B14=0,"no",1/('KD_ Global'!$B14+N$2*(1-'KD_ Global'!$B14)))</f>
        <v>no</v>
      </c>
      <c r="O16" s="6" t="str">
        <f>IF('KD_ Global'!$B14=0,"no",1/('KD_ Global'!$B14+O$2*(1-'KD_ Global'!$B14)))</f>
        <v>no</v>
      </c>
      <c r="P16" s="6" t="str">
        <f>IF('KD_ Global'!$B14=0,"no",1/('KD_ Global'!$B14+P$2*(1-'KD_ Global'!$B14)))</f>
        <v>no</v>
      </c>
    </row>
    <row r="17" spans="1:16" ht="18">
      <c r="A17" s="5" t="str">
        <f>'KD_ Global'!A15</f>
        <v>Nd</v>
      </c>
      <c r="B17" s="6" t="str">
        <f>IF('KD_ Global'!$B15=0,"no",1/('KD_ Global'!$B15+B$2*(1-'KD_ Global'!$B15)))</f>
        <v>no</v>
      </c>
      <c r="C17" s="6" t="str">
        <f>IF('KD_ Global'!$B15=0,"no",1/('KD_ Global'!$B15+C$2*(1-'KD_ Global'!$B15)))</f>
        <v>no</v>
      </c>
      <c r="D17" s="6" t="str">
        <f>IF('KD_ Global'!$B15=0,"no",1/('KD_ Global'!$B15+D$2*(1-'KD_ Global'!$B15)))</f>
        <v>no</v>
      </c>
      <c r="E17" s="6" t="str">
        <f>IF('KD_ Global'!$B15=0,"no",1/('KD_ Global'!$B15+E$2*(1-'KD_ Global'!$B15)))</f>
        <v>no</v>
      </c>
      <c r="F17" s="6" t="str">
        <f>IF('KD_ Global'!$B15=0,"no",1/('KD_ Global'!$B15+F$2*(1-'KD_ Global'!$B15)))</f>
        <v>no</v>
      </c>
      <c r="G17" s="6" t="str">
        <f>IF('KD_ Global'!$B15=0,"no",1/('KD_ Global'!$B15+G$2*(1-'KD_ Global'!$B15)))</f>
        <v>no</v>
      </c>
      <c r="H17" s="6" t="str">
        <f>IF('KD_ Global'!$B15=0,"no",1/('KD_ Global'!$B15+H$2*(1-'KD_ Global'!$B15)))</f>
        <v>no</v>
      </c>
      <c r="I17" s="6" t="str">
        <f>IF('KD_ Global'!$B15=0,"no",1/('KD_ Global'!$B15+I$2*(1-'KD_ Global'!$B15)))</f>
        <v>no</v>
      </c>
      <c r="J17" s="6" t="str">
        <f>IF('KD_ Global'!$B15=0,"no",1/('KD_ Global'!$B15+J$2*(1-'KD_ Global'!$B15)))</f>
        <v>no</v>
      </c>
      <c r="K17" s="6" t="str">
        <f>IF('KD_ Global'!$B15=0,"no",1/('KD_ Global'!$B15+K$2*(1-'KD_ Global'!$B15)))</f>
        <v>no</v>
      </c>
      <c r="L17" s="6" t="str">
        <f>IF('KD_ Global'!$B15=0,"no",1/('KD_ Global'!$B15+L$2*(1-'KD_ Global'!$B15)))</f>
        <v>no</v>
      </c>
      <c r="M17" s="6" t="str">
        <f>IF('KD_ Global'!$B15=0,"no",1/('KD_ Global'!$B15+M$2*(1-'KD_ Global'!$B15)))</f>
        <v>no</v>
      </c>
      <c r="N17" s="6" t="str">
        <f>IF('KD_ Global'!$B15=0,"no",1/('KD_ Global'!$B15+N$2*(1-'KD_ Global'!$B15)))</f>
        <v>no</v>
      </c>
      <c r="O17" s="6" t="str">
        <f>IF('KD_ Global'!$B15=0,"no",1/('KD_ Global'!$B15+O$2*(1-'KD_ Global'!$B15)))</f>
        <v>no</v>
      </c>
      <c r="P17" s="6" t="str">
        <f>IF('KD_ Global'!$B15=0,"no",1/('KD_ Global'!$B15+P$2*(1-'KD_ Global'!$B15)))</f>
        <v>no</v>
      </c>
    </row>
    <row r="18" spans="1:16" ht="18">
      <c r="A18" s="5" t="str">
        <f>'KD_ Global'!A16</f>
        <v>Gd</v>
      </c>
      <c r="B18" s="6" t="str">
        <f>IF('KD_ Global'!$B16=0,"no",1/('KD_ Global'!$B16+B$2*(1-'KD_ Global'!$B16)))</f>
        <v>no</v>
      </c>
      <c r="C18" s="6" t="str">
        <f>IF('KD_ Global'!$B16=0,"no",1/('KD_ Global'!$B16+C$2*(1-'KD_ Global'!$B16)))</f>
        <v>no</v>
      </c>
      <c r="D18" s="6" t="str">
        <f>IF('KD_ Global'!$B16=0,"no",1/('KD_ Global'!$B16+D$2*(1-'KD_ Global'!$B16)))</f>
        <v>no</v>
      </c>
      <c r="E18" s="6" t="str">
        <f>IF('KD_ Global'!$B16=0,"no",1/('KD_ Global'!$B16+E$2*(1-'KD_ Global'!$B16)))</f>
        <v>no</v>
      </c>
      <c r="F18" s="6" t="str">
        <f>IF('KD_ Global'!$B16=0,"no",1/('KD_ Global'!$B16+F$2*(1-'KD_ Global'!$B16)))</f>
        <v>no</v>
      </c>
      <c r="G18" s="6" t="str">
        <f>IF('KD_ Global'!$B16=0,"no",1/('KD_ Global'!$B16+G$2*(1-'KD_ Global'!$B16)))</f>
        <v>no</v>
      </c>
      <c r="H18" s="6" t="str">
        <f>IF('KD_ Global'!$B16=0,"no",1/('KD_ Global'!$B16+H$2*(1-'KD_ Global'!$B16)))</f>
        <v>no</v>
      </c>
      <c r="I18" s="6" t="str">
        <f>IF('KD_ Global'!$B16=0,"no",1/('KD_ Global'!$B16+I$2*(1-'KD_ Global'!$B16)))</f>
        <v>no</v>
      </c>
      <c r="J18" s="6" t="str">
        <f>IF('KD_ Global'!$B16=0,"no",1/('KD_ Global'!$B16+J$2*(1-'KD_ Global'!$B16)))</f>
        <v>no</v>
      </c>
      <c r="K18" s="6" t="str">
        <f>IF('KD_ Global'!$B16=0,"no",1/('KD_ Global'!$B16+K$2*(1-'KD_ Global'!$B16)))</f>
        <v>no</v>
      </c>
      <c r="L18" s="6" t="str">
        <f>IF('KD_ Global'!$B16=0,"no",1/('KD_ Global'!$B16+L$2*(1-'KD_ Global'!$B16)))</f>
        <v>no</v>
      </c>
      <c r="M18" s="6" t="str">
        <f>IF('KD_ Global'!$B16=0,"no",1/('KD_ Global'!$B16+M$2*(1-'KD_ Global'!$B16)))</f>
        <v>no</v>
      </c>
      <c r="N18" s="6" t="str">
        <f>IF('KD_ Global'!$B16=0,"no",1/('KD_ Global'!$B16+N$2*(1-'KD_ Global'!$B16)))</f>
        <v>no</v>
      </c>
      <c r="O18" s="6" t="str">
        <f>IF('KD_ Global'!$B16=0,"no",1/('KD_ Global'!$B16+O$2*(1-'KD_ Global'!$B16)))</f>
        <v>no</v>
      </c>
      <c r="P18" s="6" t="str">
        <f>IF('KD_ Global'!$B16=0,"no",1/('KD_ Global'!$B16+P$2*(1-'KD_ Global'!$B16)))</f>
        <v>no</v>
      </c>
    </row>
    <row r="19" spans="1:16" ht="18">
      <c r="A19" s="5" t="str">
        <f>'KD_ Global'!A17</f>
        <v>Tb</v>
      </c>
      <c r="B19" s="6" t="str">
        <f>IF('KD_ Global'!$B17=0,"no",1/('KD_ Global'!$B17+B$2*(1-'KD_ Global'!$B17)))</f>
        <v>no</v>
      </c>
      <c r="C19" s="6" t="str">
        <f>IF('KD_ Global'!$B17=0,"no",1/('KD_ Global'!$B17+C$2*(1-'KD_ Global'!$B17)))</f>
        <v>no</v>
      </c>
      <c r="D19" s="6" t="str">
        <f>IF('KD_ Global'!$B17=0,"no",1/('KD_ Global'!$B17+D$2*(1-'KD_ Global'!$B17)))</f>
        <v>no</v>
      </c>
      <c r="E19" s="6" t="str">
        <f>IF('KD_ Global'!$B17=0,"no",1/('KD_ Global'!$B17+E$2*(1-'KD_ Global'!$B17)))</f>
        <v>no</v>
      </c>
      <c r="F19" s="6" t="str">
        <f>IF('KD_ Global'!$B17=0,"no",1/('KD_ Global'!$B17+F$2*(1-'KD_ Global'!$B17)))</f>
        <v>no</v>
      </c>
      <c r="G19" s="6" t="str">
        <f>IF('KD_ Global'!$B17=0,"no",1/('KD_ Global'!$B17+G$2*(1-'KD_ Global'!$B17)))</f>
        <v>no</v>
      </c>
      <c r="H19" s="6" t="str">
        <f>IF('KD_ Global'!$B17=0,"no",1/('KD_ Global'!$B17+H$2*(1-'KD_ Global'!$B17)))</f>
        <v>no</v>
      </c>
      <c r="I19" s="6" t="str">
        <f>IF('KD_ Global'!$B17=0,"no",1/('KD_ Global'!$B17+I$2*(1-'KD_ Global'!$B17)))</f>
        <v>no</v>
      </c>
      <c r="J19" s="6" t="str">
        <f>IF('KD_ Global'!$B17=0,"no",1/('KD_ Global'!$B17+J$2*(1-'KD_ Global'!$B17)))</f>
        <v>no</v>
      </c>
      <c r="K19" s="6" t="str">
        <f>IF('KD_ Global'!$B17=0,"no",1/('KD_ Global'!$B17+K$2*(1-'KD_ Global'!$B17)))</f>
        <v>no</v>
      </c>
      <c r="L19" s="6" t="str">
        <f>IF('KD_ Global'!$B17=0,"no",1/('KD_ Global'!$B17+L$2*(1-'KD_ Global'!$B17)))</f>
        <v>no</v>
      </c>
      <c r="M19" s="6" t="str">
        <f>IF('KD_ Global'!$B17=0,"no",1/('KD_ Global'!$B17+M$2*(1-'KD_ Global'!$B17)))</f>
        <v>no</v>
      </c>
      <c r="N19" s="6" t="str">
        <f>IF('KD_ Global'!$B17=0,"no",1/('KD_ Global'!$B17+N$2*(1-'KD_ Global'!$B17)))</f>
        <v>no</v>
      </c>
      <c r="O19" s="6" t="str">
        <f>IF('KD_ Global'!$B17=0,"no",1/('KD_ Global'!$B17+O$2*(1-'KD_ Global'!$B17)))</f>
        <v>no</v>
      </c>
      <c r="P19" s="6" t="str">
        <f>IF('KD_ Global'!$B17=0,"no",1/('KD_ Global'!$B17+P$2*(1-'KD_ Global'!$B17)))</f>
        <v>no</v>
      </c>
    </row>
    <row r="20" spans="1:16" ht="18">
      <c r="A20" s="5" t="str">
        <f>'KD_ Global'!A18</f>
        <v>Dy </v>
      </c>
      <c r="B20" s="6" t="str">
        <f>IF('KD_ Global'!$B18=0,"no",1/('KD_ Global'!$B18+B$2*(1-'KD_ Global'!$B18)))</f>
        <v>no</v>
      </c>
      <c r="C20" s="6" t="str">
        <f>IF('KD_ Global'!$B18=0,"no",1/('KD_ Global'!$B18+C$2*(1-'KD_ Global'!$B18)))</f>
        <v>no</v>
      </c>
      <c r="D20" s="6" t="str">
        <f>IF('KD_ Global'!$B18=0,"no",1/('KD_ Global'!$B18+D$2*(1-'KD_ Global'!$B18)))</f>
        <v>no</v>
      </c>
      <c r="E20" s="6" t="str">
        <f>IF('KD_ Global'!$B18=0,"no",1/('KD_ Global'!$B18+E$2*(1-'KD_ Global'!$B18)))</f>
        <v>no</v>
      </c>
      <c r="F20" s="6" t="str">
        <f>IF('KD_ Global'!$B18=0,"no",1/('KD_ Global'!$B18+F$2*(1-'KD_ Global'!$B18)))</f>
        <v>no</v>
      </c>
      <c r="G20" s="6" t="str">
        <f>IF('KD_ Global'!$B18=0,"no",1/('KD_ Global'!$B18+G$2*(1-'KD_ Global'!$B18)))</f>
        <v>no</v>
      </c>
      <c r="H20" s="6" t="str">
        <f>IF('KD_ Global'!$B18=0,"no",1/('KD_ Global'!$B18+H$2*(1-'KD_ Global'!$B18)))</f>
        <v>no</v>
      </c>
      <c r="I20" s="6" t="str">
        <f>IF('KD_ Global'!$B18=0,"no",1/('KD_ Global'!$B18+I$2*(1-'KD_ Global'!$B18)))</f>
        <v>no</v>
      </c>
      <c r="J20" s="6" t="str">
        <f>IF('KD_ Global'!$B18=0,"no",1/('KD_ Global'!$B18+J$2*(1-'KD_ Global'!$B18)))</f>
        <v>no</v>
      </c>
      <c r="K20" s="6" t="str">
        <f>IF('KD_ Global'!$B18=0,"no",1/('KD_ Global'!$B18+K$2*(1-'KD_ Global'!$B18)))</f>
        <v>no</v>
      </c>
      <c r="L20" s="6" t="str">
        <f>IF('KD_ Global'!$B18=0,"no",1/('KD_ Global'!$B18+L$2*(1-'KD_ Global'!$B18)))</f>
        <v>no</v>
      </c>
      <c r="M20" s="6" t="str">
        <f>IF('KD_ Global'!$B18=0,"no",1/('KD_ Global'!$B18+M$2*(1-'KD_ Global'!$B18)))</f>
        <v>no</v>
      </c>
      <c r="N20" s="6" t="str">
        <f>IF('KD_ Global'!$B18=0,"no",1/('KD_ Global'!$B18+N$2*(1-'KD_ Global'!$B18)))</f>
        <v>no</v>
      </c>
      <c r="O20" s="6" t="str">
        <f>IF('KD_ Global'!$B18=0,"no",1/('KD_ Global'!$B18+O$2*(1-'KD_ Global'!$B18)))</f>
        <v>no</v>
      </c>
      <c r="P20" s="6" t="str">
        <f>IF('KD_ Global'!$B18=0,"no",1/('KD_ Global'!$B18+P$2*(1-'KD_ Global'!$B18)))</f>
        <v>no</v>
      </c>
    </row>
    <row r="21" spans="1:16" ht="18">
      <c r="A21" s="5" t="str">
        <f>'KD_ Global'!A19</f>
        <v>Ho</v>
      </c>
      <c r="B21" s="6" t="str">
        <f>IF('KD_ Global'!$B19=0,"no",1/('KD_ Global'!$B19+B$2*(1-'KD_ Global'!$B19)))</f>
        <v>no</v>
      </c>
      <c r="C21" s="6" t="str">
        <f>IF('KD_ Global'!$B19=0,"no",1/('KD_ Global'!$B19+C$2*(1-'KD_ Global'!$B19)))</f>
        <v>no</v>
      </c>
      <c r="D21" s="6" t="str">
        <f>IF('KD_ Global'!$B19=0,"no",1/('KD_ Global'!$B19+D$2*(1-'KD_ Global'!$B19)))</f>
        <v>no</v>
      </c>
      <c r="E21" s="6" t="str">
        <f>IF('KD_ Global'!$B19=0,"no",1/('KD_ Global'!$B19+E$2*(1-'KD_ Global'!$B19)))</f>
        <v>no</v>
      </c>
      <c r="F21" s="6" t="str">
        <f>IF('KD_ Global'!$B19=0,"no",1/('KD_ Global'!$B19+F$2*(1-'KD_ Global'!$B19)))</f>
        <v>no</v>
      </c>
      <c r="G21" s="6" t="str">
        <f>IF('KD_ Global'!$B19=0,"no",1/('KD_ Global'!$B19+G$2*(1-'KD_ Global'!$B19)))</f>
        <v>no</v>
      </c>
      <c r="H21" s="6" t="str">
        <f>IF('KD_ Global'!$B19=0,"no",1/('KD_ Global'!$B19+H$2*(1-'KD_ Global'!$B19)))</f>
        <v>no</v>
      </c>
      <c r="I21" s="6" t="str">
        <f>IF('KD_ Global'!$B19=0,"no",1/('KD_ Global'!$B19+I$2*(1-'KD_ Global'!$B19)))</f>
        <v>no</v>
      </c>
      <c r="J21" s="6" t="str">
        <f>IF('KD_ Global'!$B19=0,"no",1/('KD_ Global'!$B19+J$2*(1-'KD_ Global'!$B19)))</f>
        <v>no</v>
      </c>
      <c r="K21" s="6" t="str">
        <f>IF('KD_ Global'!$B19=0,"no",1/('KD_ Global'!$B19+K$2*(1-'KD_ Global'!$B19)))</f>
        <v>no</v>
      </c>
      <c r="L21" s="6" t="str">
        <f>IF('KD_ Global'!$B19=0,"no",1/('KD_ Global'!$B19+L$2*(1-'KD_ Global'!$B19)))</f>
        <v>no</v>
      </c>
      <c r="M21" s="6" t="str">
        <f>IF('KD_ Global'!$B19=0,"no",1/('KD_ Global'!$B19+M$2*(1-'KD_ Global'!$B19)))</f>
        <v>no</v>
      </c>
      <c r="N21" s="6" t="str">
        <f>IF('KD_ Global'!$B19=0,"no",1/('KD_ Global'!$B19+N$2*(1-'KD_ Global'!$B19)))</f>
        <v>no</v>
      </c>
      <c r="O21" s="6" t="str">
        <f>IF('KD_ Global'!$B19=0,"no",1/('KD_ Global'!$B19+O$2*(1-'KD_ Global'!$B19)))</f>
        <v>no</v>
      </c>
      <c r="P21" s="6" t="str">
        <f>IF('KD_ Global'!$B19=0,"no",1/('KD_ Global'!$B19+P$2*(1-'KD_ Global'!$B19)))</f>
        <v>no</v>
      </c>
    </row>
    <row r="22" spans="1:16" ht="18">
      <c r="A22" s="5" t="str">
        <f>'KD_ Global'!A20</f>
        <v>Lu</v>
      </c>
      <c r="B22" s="6" t="str">
        <f>IF('KD_ Global'!$B20=0,"no",1/('KD_ Global'!$B20+B$2*(1-'KD_ Global'!$B20)))</f>
        <v>no</v>
      </c>
      <c r="C22" s="6" t="str">
        <f>IF('KD_ Global'!$B20=0,"no",1/('KD_ Global'!$B20+C$2*(1-'KD_ Global'!$B20)))</f>
        <v>no</v>
      </c>
      <c r="D22" s="6" t="str">
        <f>IF('KD_ Global'!$B20=0,"no",1/('KD_ Global'!$B20+D$2*(1-'KD_ Global'!$B20)))</f>
        <v>no</v>
      </c>
      <c r="E22" s="6" t="str">
        <f>IF('KD_ Global'!$B20=0,"no",1/('KD_ Global'!$B20+E$2*(1-'KD_ Global'!$B20)))</f>
        <v>no</v>
      </c>
      <c r="F22" s="6" t="str">
        <f>IF('KD_ Global'!$B20=0,"no",1/('KD_ Global'!$B20+F$2*(1-'KD_ Global'!$B20)))</f>
        <v>no</v>
      </c>
      <c r="G22" s="6" t="str">
        <f>IF('KD_ Global'!$B20=0,"no",1/('KD_ Global'!$B20+G$2*(1-'KD_ Global'!$B20)))</f>
        <v>no</v>
      </c>
      <c r="H22" s="6" t="str">
        <f>IF('KD_ Global'!$B20=0,"no",1/('KD_ Global'!$B20+H$2*(1-'KD_ Global'!$B20)))</f>
        <v>no</v>
      </c>
      <c r="I22" s="6" t="str">
        <f>IF('KD_ Global'!$B20=0,"no",1/('KD_ Global'!$B20+I$2*(1-'KD_ Global'!$B20)))</f>
        <v>no</v>
      </c>
      <c r="J22" s="6" t="str">
        <f>IF('KD_ Global'!$B20=0,"no",1/('KD_ Global'!$B20+J$2*(1-'KD_ Global'!$B20)))</f>
        <v>no</v>
      </c>
      <c r="K22" s="6" t="str">
        <f>IF('KD_ Global'!$B20=0,"no",1/('KD_ Global'!$B20+K$2*(1-'KD_ Global'!$B20)))</f>
        <v>no</v>
      </c>
      <c r="L22" s="6" t="str">
        <f>IF('KD_ Global'!$B20=0,"no",1/('KD_ Global'!$B20+L$2*(1-'KD_ Global'!$B20)))</f>
        <v>no</v>
      </c>
      <c r="M22" s="6" t="str">
        <f>IF('KD_ Global'!$B20=0,"no",1/('KD_ Global'!$B20+M$2*(1-'KD_ Global'!$B20)))</f>
        <v>no</v>
      </c>
      <c r="N22" s="6" t="str">
        <f>IF('KD_ Global'!$B20=0,"no",1/('KD_ Global'!$B20+N$2*(1-'KD_ Global'!$B20)))</f>
        <v>no</v>
      </c>
      <c r="O22" s="6" t="str">
        <f>IF('KD_ Global'!$B20=0,"no",1/('KD_ Global'!$B20+O$2*(1-'KD_ Global'!$B20)))</f>
        <v>no</v>
      </c>
      <c r="P22" s="6" t="str">
        <f>IF('KD_ Global'!$B20=0,"no",1/('KD_ Global'!$B20+P$2*(1-'KD_ Global'!$B20)))</f>
        <v>no</v>
      </c>
    </row>
    <row r="23" spans="1:16" ht="18">
      <c r="A23" s="5" t="str">
        <f>'KD_ Global'!A21</f>
        <v>U</v>
      </c>
      <c r="B23" s="6" t="str">
        <f>IF('KD_ Global'!$B21=0,"no",1/('KD_ Global'!$B21+B$2*(1-'KD_ Global'!$B21)))</f>
        <v>no</v>
      </c>
      <c r="C23" s="6" t="str">
        <f>IF('KD_ Global'!$B21=0,"no",1/('KD_ Global'!$B21+C$2*(1-'KD_ Global'!$B21)))</f>
        <v>no</v>
      </c>
      <c r="D23" s="6" t="str">
        <f>IF('KD_ Global'!$B21=0,"no",1/('KD_ Global'!$B21+D$2*(1-'KD_ Global'!$B21)))</f>
        <v>no</v>
      </c>
      <c r="E23" s="6" t="str">
        <f>IF('KD_ Global'!$B21=0,"no",1/('KD_ Global'!$B21+E$2*(1-'KD_ Global'!$B21)))</f>
        <v>no</v>
      </c>
      <c r="F23" s="6" t="str">
        <f>IF('KD_ Global'!$B21=0,"no",1/('KD_ Global'!$B21+F$2*(1-'KD_ Global'!$B21)))</f>
        <v>no</v>
      </c>
      <c r="G23" s="6" t="str">
        <f>IF('KD_ Global'!$B21=0,"no",1/('KD_ Global'!$B21+G$2*(1-'KD_ Global'!$B21)))</f>
        <v>no</v>
      </c>
      <c r="H23" s="6" t="str">
        <f>IF('KD_ Global'!$B21=0,"no",1/('KD_ Global'!$B21+H$2*(1-'KD_ Global'!$B21)))</f>
        <v>no</v>
      </c>
      <c r="I23" s="6" t="str">
        <f>IF('KD_ Global'!$B21=0,"no",1/('KD_ Global'!$B21+I$2*(1-'KD_ Global'!$B21)))</f>
        <v>no</v>
      </c>
      <c r="J23" s="6" t="str">
        <f>IF('KD_ Global'!$B21=0,"no",1/('KD_ Global'!$B21+J$2*(1-'KD_ Global'!$B21)))</f>
        <v>no</v>
      </c>
      <c r="K23" s="6" t="str">
        <f>IF('KD_ Global'!$B21=0,"no",1/('KD_ Global'!$B21+K$2*(1-'KD_ Global'!$B21)))</f>
        <v>no</v>
      </c>
      <c r="L23" s="6" t="str">
        <f>IF('KD_ Global'!$B21=0,"no",1/('KD_ Global'!$B21+L$2*(1-'KD_ Global'!$B21)))</f>
        <v>no</v>
      </c>
      <c r="M23" s="6" t="str">
        <f>IF('KD_ Global'!$B21=0,"no",1/('KD_ Global'!$B21+M$2*(1-'KD_ Global'!$B21)))</f>
        <v>no</v>
      </c>
      <c r="N23" s="6" t="str">
        <f>IF('KD_ Global'!$B21=0,"no",1/('KD_ Global'!$B21+N$2*(1-'KD_ Global'!$B21)))</f>
        <v>no</v>
      </c>
      <c r="O23" s="6" t="str">
        <f>IF('KD_ Global'!$B21=0,"no",1/('KD_ Global'!$B21+O$2*(1-'KD_ Global'!$B21)))</f>
        <v>no</v>
      </c>
      <c r="P23" s="6" t="str">
        <f>IF('KD_ Global'!$B21=0,"no",1/('KD_ Global'!$B21+P$2*(1-'KD_ Global'!$B21)))</f>
        <v>no</v>
      </c>
    </row>
    <row r="25" ht="18">
      <c r="Q25" s="6"/>
    </row>
    <row r="26" spans="1:7" ht="18">
      <c r="A26" s="7" t="s">
        <v>38</v>
      </c>
      <c r="B26" s="8"/>
      <c r="C26" s="8"/>
      <c r="D26" s="8"/>
      <c r="E26" s="8"/>
      <c r="F26" s="8"/>
      <c r="G26" s="8"/>
    </row>
    <row r="27" spans="1:16" ht="18">
      <c r="A27" s="5" t="str">
        <f>'KD_ Global'!A2</f>
        <v>Rb</v>
      </c>
      <c r="B27" s="6">
        <f>IF('KD_ Global'!$B2=0,"no",'KD_ Global'!$B2/('KD_ Global'!$B2+B$2*(1-'KD_ Global'!$B2)))</f>
        <v>0.9574186009149247</v>
      </c>
      <c r="C27" s="6">
        <f>IF('KD_ Global'!$B2=0,"no",'KD_ Global'!$B2/('KD_ Global'!$B2+C$2*(1-'KD_ Global'!$B2)))</f>
        <v>0.6921602387150183</v>
      </c>
      <c r="D27" s="6">
        <f>IF('KD_ Global'!$B2=0,"no",'KD_ Global'!$B2/('KD_ Global'!$B2+D$2*(1-'KD_ Global'!$B2)))</f>
        <v>0.31019671183021696</v>
      </c>
      <c r="E27" s="6">
        <f>IF('KD_ Global'!$B2=0,"no",'KD_ Global'!$B2/('KD_ Global'!$B2+E$2*(1-'KD_ Global'!$B2)))</f>
        <v>0.18356971725755689</v>
      </c>
      <c r="F27" s="6">
        <f>IF('KD_ Global'!$B2=0,"no",'KD_ Global'!$B2/('KD_ Global'!$B2+F$2*(1-'KD_ Global'!$B2)))</f>
        <v>0.10106070076105737</v>
      </c>
      <c r="G27" s="6">
        <f>IF('KD_ Global'!$B2=0,"no",'KD_ Global'!$B2/('KD_ Global'!$B2+G$2*(1-'KD_ Global'!$B2)))</f>
        <v>0.06972253664475749</v>
      </c>
      <c r="H27" s="6">
        <f>IF('KD_ Global'!$B2=0,"no",'KD_ Global'!$B2/('KD_ Global'!$B2+H$2*(1-'KD_ Global'!$B2)))</f>
        <v>0.05321955304288058</v>
      </c>
      <c r="I27" s="6">
        <f>IF('KD_ Global'!$B2=0,"no",'KD_ Global'!$B2/('KD_ Global'!$B2+I$2*(1-'KD_ Global'!$B2)))</f>
        <v>0.04303368917504085</v>
      </c>
      <c r="J27" s="6">
        <f>IF('KD_ Global'!$B2=0,"no",'KD_ Global'!$B2/('KD_ Global'!$B2+J$2*(1-'KD_ Global'!$B2)))</f>
        <v>0.036120473853310464</v>
      </c>
      <c r="K27" s="6">
        <f>IF('KD_ Global'!$B2=0,"no",'KD_ Global'!$B2/('KD_ Global'!$B2+K$2*(1-'KD_ Global'!$B2)))</f>
        <v>0.031120992588420274</v>
      </c>
      <c r="L27" s="6">
        <f>IF('KD_ Global'!$B2=0,"no",'KD_ Global'!$B2/('KD_ Global'!$B2+L$2*(1-'KD_ Global'!$B2)))</f>
        <v>0.027337213667860932</v>
      </c>
      <c r="M27" s="6">
        <f>IF('KD_ Global'!$B2=0,"no",'KD_ Global'!$B2/('KD_ Global'!$B2+M$2*(1-'KD_ Global'!$B2)))</f>
        <v>0.02437378006404352</v>
      </c>
      <c r="N27" s="6">
        <f>IF('KD_ Global'!$B2=0,"no",'KD_ Global'!$B2/('KD_ Global'!$B2+N$2*(1-'KD_ Global'!$B2)))</f>
        <v>0.023120609357906295</v>
      </c>
      <c r="O27" s="6">
        <f>IF('KD_ Global'!$B2=0,"no",'KD_ Global'!$B2/('KD_ Global'!$B2+O$2*(1-'KD_ Global'!$B2)))</f>
        <v>0.022207188524488348</v>
      </c>
      <c r="P27" s="6">
        <f>IF('KD_ Global'!$B2=0,"no",'KD_ Global'!$B2/('KD_ Global'!$B2+P$2*(1-'KD_ Global'!$B2)))</f>
        <v>0.02201152749400441</v>
      </c>
    </row>
    <row r="28" spans="1:16" ht="18">
      <c r="A28" s="5" t="str">
        <f>'KD_ Global'!A3</f>
        <v>Ce</v>
      </c>
      <c r="B28" s="6">
        <f>IF('KD_ Global'!$B3=0,"no",'KD_ Global'!$B3/('KD_ Global'!$B3+B$2*(1-'KD_ Global'!$B3)))</f>
        <v>0.9808788429187715</v>
      </c>
      <c r="C28" s="6">
        <f>IF('KD_ Global'!$B3=0,"no",'KD_ Global'!$B3/('KD_ Global'!$B3+C$2*(1-'KD_ Global'!$B3)))</f>
        <v>0.8368627807443525</v>
      </c>
      <c r="D28" s="6">
        <f>IF('KD_ Global'!$B3=0,"no",'KD_ Global'!$B3/('KD_ Global'!$B3+D$2*(1-'KD_ Global'!$B3)))</f>
        <v>0.5064072793127515</v>
      </c>
      <c r="E28" s="6">
        <f>IF('KD_ Global'!$B3=0,"no",'KD_ Global'!$B3/('KD_ Global'!$B3+E$2*(1-'KD_ Global'!$B3)))</f>
        <v>0.3390531249240006</v>
      </c>
      <c r="F28" s="6">
        <f>IF('KD_ Global'!$B3=0,"no",'KD_ Global'!$B3/('KD_ Global'!$B3+F$2*(1-'KD_ Global'!$B3)))</f>
        <v>0.20413243193493869</v>
      </c>
      <c r="G28" s="6">
        <f>IF('KD_ Global'!$B3=0,"no",'KD_ Global'!$B3/('KD_ Global'!$B3+G$2*(1-'KD_ Global'!$B3)))</f>
        <v>0.1460243927620741</v>
      </c>
      <c r="H28" s="6">
        <f>IF('KD_ Global'!$B3=0,"no",'KD_ Global'!$B3/('KD_ Global'!$B3+H$2*(1-'KD_ Global'!$B3)))</f>
        <v>0.11366786480524231</v>
      </c>
      <c r="I28" s="6">
        <f>IF('KD_ Global'!$B3=0,"no",'KD_ Global'!$B3/('KD_ Global'!$B3+I$2*(1-'KD_ Global'!$B3)))</f>
        <v>0.09304964268517682</v>
      </c>
      <c r="J28" s="6">
        <f>IF('KD_ Global'!$B3=0,"no",'KD_ Global'!$B3/('KD_ Global'!$B3+J$2*(1-'KD_ Global'!$B3)))</f>
        <v>0.07876284466310907</v>
      </c>
      <c r="K28" s="6">
        <f>IF('KD_ Global'!$B3=0,"no",'KD_ Global'!$B3/('KD_ Global'!$B3+K$2*(1-'KD_ Global'!$B3)))</f>
        <v>0.06827927686515631</v>
      </c>
      <c r="L28" s="6">
        <f>IF('KD_ Global'!$B3=0,"no",'KD_ Global'!$B3/('KD_ Global'!$B3+L$2*(1-'KD_ Global'!$B3)))</f>
        <v>0.06025866955476877</v>
      </c>
      <c r="M28" s="6">
        <f>IF('KD_ Global'!$B3=0,"no",'KD_ Global'!$B3/('KD_ Global'!$B3+M$2*(1-'KD_ Global'!$B3)))</f>
        <v>0.05392430704861808</v>
      </c>
      <c r="N28" s="6">
        <f>IF('KD_ Global'!$B3=0,"no",'KD_ Global'!$B3/('KD_ Global'!$B3+N$2*(1-'KD_ Global'!$B3)))</f>
        <v>0.05123158708989205</v>
      </c>
      <c r="O28" s="6">
        <f>IF('KD_ Global'!$B3=0,"no",'KD_ Global'!$B3/('KD_ Global'!$B3+O$2*(1-'KD_ Global'!$B3)))</f>
        <v>0.04926359780550587</v>
      </c>
      <c r="P28" s="6">
        <f>IF('KD_ Global'!$B3=0,"no",'KD_ Global'!$B3/('KD_ Global'!$B3+P$2*(1-'KD_ Global'!$B3)))</f>
        <v>0.048841458239284506</v>
      </c>
    </row>
    <row r="29" spans="1:16" ht="18">
      <c r="A29" s="5" t="str">
        <f>'KD_ Global'!A4</f>
        <v> Sr</v>
      </c>
      <c r="B29" s="6">
        <f>IF('KD_ Global'!$B4=0,"no",'KD_ Global'!$B4/('KD_ Global'!$B4+B$2*(1-'KD_ Global'!$B4)))</f>
        <v>0.996222754835165</v>
      </c>
      <c r="C29" s="6">
        <f>IF('KD_ Global'!$B4=0,"no",'KD_ Global'!$B4/('KD_ Global'!$B4+C$2*(1-'KD_ Global'!$B4)))</f>
        <v>0.963469413193114</v>
      </c>
      <c r="D29" s="6">
        <f>IF('KD_ Global'!$B4=0,"no",'KD_ Global'!$B4/('KD_ Global'!$B4+D$2*(1-'KD_ Global'!$B4)))</f>
        <v>0.8406339999597205</v>
      </c>
      <c r="E29" s="6">
        <f>IF('KD_ Global'!$B4=0,"no",'KD_ Global'!$B4/('KD_ Global'!$B4+E$2*(1-'KD_ Global'!$B4)))</f>
        <v>0.7250807768474447</v>
      </c>
      <c r="F29" s="6">
        <f>IF('KD_ Global'!$B4=0,"no",'KD_ Global'!$B4/('KD_ Global'!$B4+F$2*(1-'KD_ Global'!$B4)))</f>
        <v>0.5687268367124482</v>
      </c>
      <c r="G29" s="6">
        <f>IF('KD_ Global'!$B4=0,"no",'KD_ Global'!$B4/('KD_ Global'!$B4+G$2*(1-'KD_ Global'!$B4)))</f>
        <v>0.4678428119886122</v>
      </c>
      <c r="H29" s="6">
        <f>IF('KD_ Global'!$B4=0,"no",'KD_ Global'!$B4/('KD_ Global'!$B4+H$2*(1-'KD_ Global'!$B4)))</f>
        <v>0.3973572978942158</v>
      </c>
      <c r="I29" s="6">
        <f>IF('KD_ Global'!$B4=0,"no",'KD_ Global'!$B4/('KD_ Global'!$B4+I$2*(1-'KD_ Global'!$B4)))</f>
        <v>0.34532969305865807</v>
      </c>
      <c r="J29" s="6">
        <f>IF('KD_ Global'!$B4=0,"no",'KD_ Global'!$B4/('KD_ Global'!$B4+J$2*(1-'KD_ Global'!$B4)))</f>
        <v>0.3053490958038275</v>
      </c>
      <c r="K29" s="6">
        <f>IF('KD_ Global'!$B4=0,"no",'KD_ Global'!$B4/('KD_ Global'!$B4+K$2*(1-'KD_ Global'!$B4)))</f>
        <v>0.2736654384285546</v>
      </c>
      <c r="L29" s="6">
        <f>IF('KD_ Global'!$B4=0,"no",'KD_ Global'!$B4/('KD_ Global'!$B4+L$2*(1-'KD_ Global'!$B4)))</f>
        <v>0.24793879345165967</v>
      </c>
      <c r="M29" s="6">
        <f>IF('KD_ Global'!$B4=0,"no",'KD_ Global'!$B4/('KD_ Global'!$B4+M$2*(1-'KD_ Global'!$B4)))</f>
        <v>0.22663350961590673</v>
      </c>
      <c r="N29" s="6">
        <f>IF('KD_ Global'!$B4=0,"no",'KD_ Global'!$B4/('KD_ Global'!$B4+N$2*(1-'KD_ Global'!$B4)))</f>
        <v>0.21729737046234263</v>
      </c>
      <c r="O29" s="6">
        <f>IF('KD_ Global'!$B4=0,"no",'KD_ Global'!$B4/('KD_ Global'!$B4+O$2*(1-'KD_ Global'!$B4)))</f>
        <v>0.21036461520007826</v>
      </c>
      <c r="P29" s="6">
        <f>IF('KD_ Global'!$B4=0,"no",'KD_ Global'!$B4/('KD_ Global'!$B4+P$2*(1-'KD_ Global'!$B4)))</f>
        <v>0.20886527509218047</v>
      </c>
    </row>
    <row r="30" spans="1:16" ht="18">
      <c r="A30" s="5" t="str">
        <f>'KD_ Global'!A5</f>
        <v> Nd</v>
      </c>
      <c r="B30" s="6">
        <f>IF('KD_ Global'!$B5=0,"no",'KD_ Global'!$B5/('KD_ Global'!$B5+B$2*(1-'KD_ Global'!$B5)))</f>
        <v>0.9883543981391698</v>
      </c>
      <c r="C30" s="6">
        <f>IF('KD_ Global'!$B5=0,"no",'KD_ Global'!$B5/('KD_ Global'!$B5+C$2*(1-'KD_ Global'!$B5)))</f>
        <v>0.8945918531876768</v>
      </c>
      <c r="D30" s="6">
        <f>IF('KD_ Global'!$B5=0,"no",'KD_ Global'!$B5/('KD_ Global'!$B5+D$2*(1-'KD_ Global'!$B5)))</f>
        <v>0.6292707843160913</v>
      </c>
      <c r="E30" s="6">
        <f>IF('KD_ Global'!$B5=0,"no",'KD_ Global'!$B5/('KD_ Global'!$B5+E$2*(1-'KD_ Global'!$B5)))</f>
        <v>0.4590773853186782</v>
      </c>
      <c r="F30" s="6">
        <f>IF('KD_ Global'!$B5=0,"no",'KD_ Global'!$B5/('KD_ Global'!$B5+F$2*(1-'KD_ Global'!$B5)))</f>
        <v>0.29792371203119755</v>
      </c>
      <c r="G30" s="6">
        <f>IF('KD_ Global'!$B5=0,"no",'KD_ Global'!$B5/('KD_ Global'!$B5+G$2*(1-'KD_ Global'!$B5)))</f>
        <v>0.22051465634610343</v>
      </c>
      <c r="H30" s="6">
        <f>IF('KD_ Global'!$B5=0,"no",'KD_ Global'!$B5/('KD_ Global'!$B5+H$2*(1-'KD_ Global'!$B5)))</f>
        <v>0.1750354635318545</v>
      </c>
      <c r="I30" s="6">
        <f>IF('KD_ Global'!$B5=0,"no",'KD_ Global'!$B5/('KD_ Global'!$B5+I$2*(1-'KD_ Global'!$B5)))</f>
        <v>0.1451081865650186</v>
      </c>
      <c r="J30" s="6">
        <f>IF('KD_ Global'!$B5=0,"no",'KD_ Global'!$B5/('KD_ Global'!$B5+J$2*(1-'KD_ Global'!$B5)))</f>
        <v>0.1239204678659004</v>
      </c>
      <c r="K30" s="6">
        <f>IF('KD_ Global'!$B5=0,"no",'KD_ Global'!$B5/('KD_ Global'!$B5+K$2*(1-'KD_ Global'!$B5)))</f>
        <v>0.10813179279278035</v>
      </c>
      <c r="L30" s="6">
        <f>IF('KD_ Global'!$B5=0,"no",'KD_ Global'!$B5/('KD_ Global'!$B5+L$2*(1-'KD_ Global'!$B5)))</f>
        <v>0.09591170679436911</v>
      </c>
      <c r="M30" s="6">
        <f>IF('KD_ Global'!$B5=0,"no",'KD_ Global'!$B5/('KD_ Global'!$B5+M$2*(1-'KD_ Global'!$B5)))</f>
        <v>0.08617318574215457</v>
      </c>
      <c r="N30" s="6">
        <f>IF('KD_ Global'!$B5=0,"no",'KD_ Global'!$B5/('KD_ Global'!$B5+N$2*(1-'KD_ Global'!$B5)))</f>
        <v>0.08200970425453515</v>
      </c>
      <c r="O30" s="6">
        <f>IF('KD_ Global'!$B5=0,"no",'KD_ Global'!$B5/('KD_ Global'!$B5+O$2*(1-'KD_ Global'!$B5)))</f>
        <v>0.07895780939970364</v>
      </c>
      <c r="P30" s="6">
        <f>IF('KD_ Global'!$B5=0,"no",'KD_ Global'!$B5/('KD_ Global'!$B5+P$2*(1-'KD_ Global'!$B5)))</f>
        <v>0.07830217659732211</v>
      </c>
    </row>
    <row r="31" spans="1:16" ht="18">
      <c r="A31" s="5" t="str">
        <f>'KD_ Global'!A6</f>
        <v> Sm</v>
      </c>
      <c r="B31" s="6">
        <f>IF('KD_ Global'!$B6=0,"no",'KD_ Global'!$B6/('KD_ Global'!$B6+B$2*(1-'KD_ Global'!$B6)))</f>
        <v>0.9925688326647554</v>
      </c>
      <c r="C31" s="6">
        <f>IF('KD_ Global'!$B6=0,"no",'KD_ Global'!$B6/('KD_ Global'!$B6+C$2*(1-'KD_ Global'!$B6)))</f>
        <v>0.9303467699209722</v>
      </c>
      <c r="D31" s="6">
        <f>IF('KD_ Global'!$B6=0,"no",'KD_ Global'!$B6/('KD_ Global'!$B6+D$2*(1-'KD_ Global'!$B6)))</f>
        <v>0.7276219058469727</v>
      </c>
      <c r="E31" s="6">
        <f>IF('KD_ Global'!$B6=0,"no",'KD_ Global'!$B6/('KD_ Global'!$B6+E$2*(1-'KD_ Global'!$B6)))</f>
        <v>0.5718598183909497</v>
      </c>
      <c r="F31" s="6">
        <f>IF('KD_ Global'!$B6=0,"no",'KD_ Global'!$B6/('KD_ Global'!$B6+F$2*(1-'KD_ Global'!$B6)))</f>
        <v>0.40042274963977925</v>
      </c>
      <c r="G31" s="6">
        <f>IF('KD_ Global'!$B6=0,"no",'KD_ Global'!$B6/('KD_ Global'!$B6+G$2*(1-'KD_ Global'!$B6)))</f>
        <v>0.30806759028553055</v>
      </c>
      <c r="H31" s="6">
        <f>IF('KD_ Global'!$B6=0,"no",'KD_ Global'!$B6/('KD_ Global'!$B6+H$2*(1-'KD_ Global'!$B6)))</f>
        <v>0.2503303604434266</v>
      </c>
      <c r="I31" s="6">
        <f>IF('KD_ Global'!$B6=0,"no",'KD_ Global'!$B6/('KD_ Global'!$B6+I$2*(1-'KD_ Global'!$B6)))</f>
        <v>0.2108191764400669</v>
      </c>
      <c r="J31" s="6">
        <f>IF('KD_ Global'!$B6=0,"no",'KD_ Global'!$B6/('KD_ Global'!$B6+J$2*(1-'KD_ Global'!$B6)))</f>
        <v>0.18208031746227973</v>
      </c>
      <c r="K31" s="6">
        <f>IF('KD_ Global'!$B6=0,"no",'KD_ Global'!$B6/('KD_ Global'!$B6+K$2*(1-'KD_ Global'!$B6)))</f>
        <v>0.16023683992226823</v>
      </c>
      <c r="L31" s="6">
        <f>IF('KD_ Global'!$B6=0,"no",'KD_ Global'!$B6/('KD_ Global'!$B6+L$2*(1-'KD_ Global'!$B6)))</f>
        <v>0.14307292918843179</v>
      </c>
      <c r="M31" s="6">
        <f>IF('KD_ Global'!$B6=0,"no",'KD_ Global'!$B6/('KD_ Global'!$B6+M$2*(1-'KD_ Global'!$B6)))</f>
        <v>0.12923031028216145</v>
      </c>
      <c r="N31" s="6">
        <f>IF('KD_ Global'!$B6=0,"no",'KD_ Global'!$B6/('KD_ Global'!$B6+N$2*(1-'KD_ Global'!$B6)))</f>
        <v>0.12326712812071244</v>
      </c>
      <c r="O31" s="6">
        <f>IF('KD_ Global'!$B6=0,"no",'KD_ Global'!$B6/('KD_ Global'!$B6+O$2*(1-'KD_ Global'!$B6)))</f>
        <v>0.11887871233661997</v>
      </c>
      <c r="P31" s="6">
        <f>IF('KD_ Global'!$B6=0,"no",'KD_ Global'!$B6/('KD_ Global'!$B6+P$2*(1-'KD_ Global'!$B6)))</f>
        <v>0.11793403787018795</v>
      </c>
    </row>
    <row r="32" spans="1:16" ht="18">
      <c r="A32" s="5" t="str">
        <f>'KD_ Global'!A7</f>
        <v> Eu</v>
      </c>
      <c r="B32" s="6">
        <f>IF('KD_ Global'!$B7=0,"no",'KD_ Global'!$B7/('KD_ Global'!$B7+B$2*(1-'KD_ Global'!$B7)))</f>
        <v>0.9942417171507911</v>
      </c>
      <c r="C32" s="6">
        <f>IF('KD_ Global'!$B7=0,"no",'KD_ Global'!$B7/('KD_ Global'!$B7+C$2*(1-'KD_ Global'!$B7)))</f>
        <v>0.9452543404405024</v>
      </c>
      <c r="D32" s="6">
        <f>IF('KD_ Global'!$B7=0,"no",'KD_ Global'!$B7/('KD_ Global'!$B7+D$2*(1-'KD_ Global'!$B7)))</f>
        <v>0.775445285920433</v>
      </c>
      <c r="E32" s="6">
        <f>IF('KD_ Global'!$B7=0,"no",'KD_ Global'!$B7/('KD_ Global'!$B7+E$2*(1-'KD_ Global'!$B7)))</f>
        <v>0.633246744310069</v>
      </c>
      <c r="F32" s="6">
        <f>IF('KD_ Global'!$B7=0,"no",'KD_ Global'!$B7/('KD_ Global'!$B7+F$2*(1-'KD_ Global'!$B7)))</f>
        <v>0.46332192125667104</v>
      </c>
      <c r="G32" s="6">
        <f>IF('KD_ Global'!$B7=0,"no",'KD_ Global'!$B7/('KD_ Global'!$B7+G$2*(1-'KD_ Global'!$B7)))</f>
        <v>0.3652981630891066</v>
      </c>
      <c r="H32" s="6">
        <f>IF('KD_ Global'!$B7=0,"no",'KD_ Global'!$B7/('KD_ Global'!$B7+H$2*(1-'KD_ Global'!$B7)))</f>
        <v>0.30150877250462793</v>
      </c>
      <c r="I32" s="6">
        <f>IF('KD_ Global'!$B7=0,"no",'KD_ Global'!$B7/('KD_ Global'!$B7+I$2*(1-'KD_ Global'!$B7)))</f>
        <v>0.2566856106830306</v>
      </c>
      <c r="J32" s="6">
        <f>IF('KD_ Global'!$B7=0,"no",'KD_ Global'!$B7/('KD_ Global'!$B7+J$2*(1-'KD_ Global'!$B7)))</f>
        <v>0.22346470459678008</v>
      </c>
      <c r="K32" s="6">
        <f>IF('KD_ Global'!$B7=0,"no",'KD_ Global'!$B7/('KD_ Global'!$B7+K$2*(1-'KD_ Global'!$B7)))</f>
        <v>0.19785748456002109</v>
      </c>
      <c r="L32" s="6">
        <f>IF('KD_ Global'!$B7=0,"no",'KD_ Global'!$B7/('KD_ Global'!$B7+L$2*(1-'KD_ Global'!$B7)))</f>
        <v>0.17751564896171912</v>
      </c>
      <c r="M32" s="6">
        <f>IF('KD_ Global'!$B7=0,"no",'KD_ Global'!$B7/('KD_ Global'!$B7+M$2*(1-'KD_ Global'!$B7)))</f>
        <v>0.16096658664252825</v>
      </c>
      <c r="N32" s="6">
        <f>IF('KD_ Global'!$B7=0,"no",'KD_ Global'!$B7/('KD_ Global'!$B7+N$2*(1-'KD_ Global'!$B7)))</f>
        <v>0.15379762305167743</v>
      </c>
      <c r="O32" s="6">
        <f>IF('KD_ Global'!$B7=0,"no",'KD_ Global'!$B7/('KD_ Global'!$B7+O$2*(1-'KD_ Global'!$B7)))</f>
        <v>0.1485064032039621</v>
      </c>
      <c r="P32" s="6">
        <f>IF('KD_ Global'!$B7=0,"no",'KD_ Global'!$B7/('KD_ Global'!$B7+P$2*(1-'KD_ Global'!$B7)))</f>
        <v>0.1473656675466571</v>
      </c>
    </row>
    <row r="33" spans="1:16" ht="18">
      <c r="A33" s="5" t="str">
        <f>'KD_ Global'!A8</f>
        <v> Gd</v>
      </c>
      <c r="B33" s="6">
        <f>IF('KD_ Global'!$B8=0,"no",'KD_ Global'!$B8/('KD_ Global'!$B8+B$2*(1-'KD_ Global'!$B8)))</f>
        <v>0.9941863229821245</v>
      </c>
      <c r="C33" s="6">
        <f>IF('KD_ Global'!$B8=0,"no",'KD_ Global'!$B8/('KD_ Global'!$B8+C$2*(1-'KD_ Global'!$B8)))</f>
        <v>0.944753877818905</v>
      </c>
      <c r="D33" s="6">
        <f>IF('KD_ Global'!$B8=0,"no",'KD_ Global'!$B8/('KD_ Global'!$B8+D$2*(1-'KD_ Global'!$B8)))</f>
        <v>0.7737640293906877</v>
      </c>
      <c r="E33" s="6">
        <f>IF('KD_ Global'!$B8=0,"no",'KD_ Global'!$B8/('KD_ Global'!$B8+E$2*(1-'KD_ Global'!$B8)))</f>
        <v>0.6310074471279838</v>
      </c>
      <c r="F33" s="6">
        <f>IF('KD_ Global'!$B8=0,"no",'KD_ Global'!$B8/('KD_ Global'!$B8+F$2*(1-'KD_ Global'!$B8)))</f>
        <v>0.46092832704180187</v>
      </c>
      <c r="G33" s="6">
        <f>IF('KD_ Global'!$B8=0,"no",'KD_ Global'!$B8/('KD_ Global'!$B8+G$2*(1-'KD_ Global'!$B8)))</f>
        <v>0.36306838593869845</v>
      </c>
      <c r="H33" s="6">
        <f>IF('KD_ Global'!$B8=0,"no",'KD_ Global'!$B8/('KD_ Global'!$B8+H$2*(1-'KD_ Global'!$B8)))</f>
        <v>0.2994846407353252</v>
      </c>
      <c r="I33" s="6">
        <f>IF('KD_ Global'!$B8=0,"no",'KD_ Global'!$B8/('KD_ Global'!$B8+I$2*(1-'KD_ Global'!$B8)))</f>
        <v>0.2548526004877687</v>
      </c>
      <c r="J33" s="6">
        <f>IF('KD_ Global'!$B8=0,"no",'KD_ Global'!$B8/('KD_ Global'!$B8+J$2*(1-'KD_ Global'!$B8)))</f>
        <v>0.22179813916472008</v>
      </c>
      <c r="K33" s="6">
        <f>IF('KD_ Global'!$B8=0,"no",'KD_ Global'!$B8/('KD_ Global'!$B8+K$2*(1-'KD_ Global'!$B8)))</f>
        <v>0.19633360916523768</v>
      </c>
      <c r="L33" s="6">
        <f>IF('KD_ Global'!$B8=0,"no",'KD_ Global'!$B8/('KD_ Global'!$B8+L$2*(1-'KD_ Global'!$B8)))</f>
        <v>0.1761140463117171</v>
      </c>
      <c r="M33" s="6">
        <f>IF('KD_ Global'!$B8=0,"no",'KD_ Global'!$B8/('KD_ Global'!$B8+M$2*(1-'KD_ Global'!$B8)))</f>
        <v>0.1596702833522942</v>
      </c>
      <c r="N33" s="6">
        <f>IF('KD_ Global'!$B8=0,"no",'KD_ Global'!$B8/('KD_ Global'!$B8+N$2*(1-'KD_ Global'!$B8)))</f>
        <v>0.15254855639823076</v>
      </c>
      <c r="O33" s="6">
        <f>IF('KD_ Global'!$B8=0,"no",'KD_ Global'!$B8/('KD_ Global'!$B8+O$2*(1-'KD_ Global'!$B8)))</f>
        <v>0.14729282920895426</v>
      </c>
      <c r="P33" s="6">
        <f>IF('KD_ Global'!$B8=0,"no",'KD_ Global'!$B8/('KD_ Global'!$B8+P$2*(1-'KD_ Global'!$B8)))</f>
        <v>0.14615981536672965</v>
      </c>
    </row>
    <row r="34" spans="1:16" ht="18">
      <c r="A34" s="5" t="str">
        <f>'KD_ Global'!A9</f>
        <v> Y</v>
      </c>
      <c r="B34" s="6">
        <f>IF('KD_ Global'!$B9=0,"no",'KD_ Global'!$B9/('KD_ Global'!$B9+B$2*(1-'KD_ Global'!$B9)))</f>
        <v>0.9963728330046767</v>
      </c>
      <c r="C34" s="6">
        <f>IF('KD_ Global'!$B9=0,"no",'KD_ Global'!$B9/('KD_ Global'!$B9+C$2*(1-'KD_ Global'!$B9)))</f>
        <v>0.964874969218026</v>
      </c>
      <c r="D34" s="6">
        <f>IF('KD_ Global'!$B9=0,"no",'KD_ Global'!$B9/('KD_ Global'!$B9+D$2*(1-'KD_ Global'!$B9)))</f>
        <v>0.84601040337619</v>
      </c>
      <c r="E34" s="6">
        <f>IF('KD_ Global'!$B9=0,"no",'KD_ Global'!$B9/('KD_ Global'!$B9+E$2*(1-'KD_ Global'!$B9)))</f>
        <v>0.7331178771899983</v>
      </c>
      <c r="F34" s="6">
        <f>IF('KD_ Global'!$B9=0,"no",'KD_ Global'!$B9/('KD_ Global'!$B9+F$2*(1-'KD_ Global'!$B9)))</f>
        <v>0.5786788399570354</v>
      </c>
      <c r="G34" s="6">
        <f>IF('KD_ Global'!$B9=0,"no",'KD_ Global'!$B9/('KD_ Global'!$B9+G$2*(1-'KD_ Global'!$B9)))</f>
        <v>0.4779860263945881</v>
      </c>
      <c r="H34" s="6">
        <f>IF('KD_ Global'!$B9=0,"no",'KD_ Global'!$B9/('KD_ Global'!$B9+H$2*(1-'KD_ Global'!$B9)))</f>
        <v>0.40714150765161533</v>
      </c>
      <c r="I34" s="6">
        <f>IF('KD_ Global'!$B9=0,"no",'KD_ Global'!$B9/('KD_ Global'!$B9+I$2*(1-'KD_ Global'!$B9)))</f>
        <v>0.35458658988070757</v>
      </c>
      <c r="J34" s="6">
        <f>IF('KD_ Global'!$B9=0,"no",'KD_ Global'!$B9/('KD_ Global'!$B9+J$2*(1-'KD_ Global'!$B9)))</f>
        <v>0.31404838239580307</v>
      </c>
      <c r="K34" s="6">
        <f>IF('KD_ Global'!$B9=0,"no",'KD_ Global'!$B9/('KD_ Global'!$B9+K$2*(1-'KD_ Global'!$B9)))</f>
        <v>0.28182828745177535</v>
      </c>
      <c r="L34" s="6">
        <f>IF('KD_ Global'!$B9=0,"no",'KD_ Global'!$B9/('KD_ Global'!$B9+L$2*(1-'KD_ Global'!$B9)))</f>
        <v>0.25560431740007117</v>
      </c>
      <c r="M34" s="6">
        <f>IF('KD_ Global'!$B9=0,"no",'KD_ Global'!$B9/('KD_ Global'!$B9+M$2*(1-'KD_ Global'!$B9)))</f>
        <v>0.2338451521892464</v>
      </c>
      <c r="N34" s="6">
        <f>IF('KD_ Global'!$B9=0,"no",'KD_ Global'!$B9/('KD_ Global'!$B9+N$2*(1-'KD_ Global'!$B9)))</f>
        <v>0.2242980926855924</v>
      </c>
      <c r="O34" s="6">
        <f>IF('KD_ Global'!$B9=0,"no",'KD_ Global'!$B9/('KD_ Global'!$B9+O$2*(1-'KD_ Global'!$B9)))</f>
        <v>0.2172039651062586</v>
      </c>
      <c r="P34" s="6">
        <f>IF('KD_ Global'!$B9=0,"no",'KD_ Global'!$B9/('KD_ Global'!$B9+P$2*(1-'KD_ Global'!$B9)))</f>
        <v>0.21566919248150176</v>
      </c>
    </row>
    <row r="35" spans="1:16" ht="18">
      <c r="A35" s="5" t="str">
        <f>'KD_ Global'!A10</f>
        <v> Yb</v>
      </c>
      <c r="B35" s="6">
        <f>IF('KD_ Global'!$B10=0,"no",'KD_ Global'!$B10/('KD_ Global'!$B10+B$2*(1-'KD_ Global'!$B10)))</f>
        <v>0.9957384078489843</v>
      </c>
      <c r="C35" s="6">
        <f>IF('KD_ Global'!$B10=0,"no",'KD_ Global'!$B10/('KD_ Global'!$B10+C$2*(1-'KD_ Global'!$B10)))</f>
        <v>0.9589582088645409</v>
      </c>
      <c r="D35" s="6">
        <f>IF('KD_ Global'!$B10=0,"no",'KD_ Global'!$B10/('KD_ Global'!$B10+D$2*(1-'KD_ Global'!$B10)))</f>
        <v>0.8237289609881268</v>
      </c>
      <c r="E35" s="6">
        <f>IF('KD_ Global'!$B10=0,"no",'KD_ Global'!$B10/('KD_ Global'!$B10+E$2*(1-'KD_ Global'!$B10)))</f>
        <v>0.7002883975449234</v>
      </c>
      <c r="F35" s="6">
        <f>IF('KD_ Global'!$B10=0,"no",'KD_ Global'!$B10/('KD_ Global'!$B10+F$2*(1-'KD_ Global'!$B10)))</f>
        <v>0.538802913063268</v>
      </c>
      <c r="G35" s="6">
        <f>IF('KD_ Global'!$B10=0,"no",'KD_ Global'!$B10/('KD_ Global'!$B10+G$2*(1-'KD_ Global'!$B10)))</f>
        <v>0.4378380877525545</v>
      </c>
      <c r="H35" s="6">
        <f>IF('KD_ Global'!$B10=0,"no",'KD_ Global'!$B10/('KD_ Global'!$B10+H$2*(1-'KD_ Global'!$B10)))</f>
        <v>0.36874075227785996</v>
      </c>
      <c r="I35" s="6">
        <f>IF('KD_ Global'!$B10=0,"no",'KD_ Global'!$B10/('KD_ Global'!$B10+I$2*(1-'KD_ Global'!$B10)))</f>
        <v>0.31847990583487473</v>
      </c>
      <c r="J35" s="6">
        <f>IF('KD_ Global'!$B10=0,"no",'KD_ Global'!$B10/('KD_ Global'!$B10+J$2*(1-'KD_ Global'!$B10)))</f>
        <v>0.28027702142772587</v>
      </c>
      <c r="K35" s="6">
        <f>IF('KD_ Global'!$B10=0,"no",'KD_ Global'!$B10/('KD_ Global'!$B10+K$2*(1-'KD_ Global'!$B10)))</f>
        <v>0.2502576570386618</v>
      </c>
      <c r="L35" s="6">
        <f>IF('KD_ Global'!$B10=0,"no",'KD_ Global'!$B10/('KD_ Global'!$B10+L$2*(1-'KD_ Global'!$B10)))</f>
        <v>0.226046689263379</v>
      </c>
      <c r="M35" s="6">
        <f>IF('KD_ Global'!$B10=0,"no",'KD_ Global'!$B10/('KD_ Global'!$B10+M$2*(1-'KD_ Global'!$B10)))</f>
        <v>0.20610703636798922</v>
      </c>
      <c r="N35" s="6">
        <f>IF('KD_ Global'!$B10=0,"no",'KD_ Global'!$B10/('KD_ Global'!$B10+N$2*(1-'KD_ Global'!$B10)))</f>
        <v>0.19740064827456827</v>
      </c>
      <c r="O35" s="6">
        <f>IF('KD_ Global'!$B10=0,"no",'KD_ Global'!$B10/('KD_ Global'!$B10+O$2*(1-'KD_ Global'!$B10)))</f>
        <v>0.1909478230536731</v>
      </c>
      <c r="P35" s="6">
        <f>IF('KD_ Global'!$B10=0,"no",'KD_ Global'!$B10/('KD_ Global'!$B10+P$2*(1-'KD_ Global'!$B10)))</f>
        <v>0.1895536521904656</v>
      </c>
    </row>
    <row r="36" spans="1:16" ht="18">
      <c r="A36" s="5" t="str">
        <f>'KD_ Global'!A11</f>
        <v> Ni</v>
      </c>
      <c r="B36" s="6">
        <f>IF('KD_ Global'!$B11=0,"no",'KD_ Global'!$B11/('KD_ Global'!$B11+B$2*(1-'KD_ Global'!$B11)))</f>
        <v>1.000767760132628</v>
      </c>
      <c r="C36" s="6">
        <f>IF('KD_ Global'!$B11=0,"no",'KD_ Global'!$B11/('KD_ Global'!$B11+C$2*(1-'KD_ Global'!$B11)))</f>
        <v>1.0077310214568105</v>
      </c>
      <c r="D36" s="6">
        <f>IF('KD_ Global'!$B11=0,"no",'KD_ Global'!$B11/('KD_ Global'!$B11+D$2*(1-'KD_ Global'!$B11)))</f>
        <v>1.0398886265964529</v>
      </c>
      <c r="E36" s="6">
        <f>IF('KD_ Global'!$B11=0,"no",'KD_ Global'!$B11/('KD_ Global'!$B11+E$2*(1-'KD_ Global'!$B11)))</f>
        <v>1.0830916656159375</v>
      </c>
      <c r="F36" s="6">
        <f>IF('KD_ Global'!$B11=0,"no",'KD_ Global'!$B11/('KD_ Global'!$B11+F$2*(1-'KD_ Global'!$B11)))</f>
        <v>1.1812431243124313</v>
      </c>
      <c r="G36" s="6">
        <f>IF('KD_ Global'!$B11=0,"no",'KD_ Global'!$B11/('KD_ Global'!$B11+G$2*(1-'KD_ Global'!$B11)))</f>
        <v>1.2989566006351125</v>
      </c>
      <c r="H36" s="6">
        <f>IF('KD_ Global'!$B11=0,"no",'KD_ Global'!$B11/('KD_ Global'!$B11+H$2*(1-'KD_ Global'!$B11)))</f>
        <v>1.4427275780987572</v>
      </c>
      <c r="I36" s="6">
        <f>IF('KD_ Global'!$B11=0,"no",'KD_ Global'!$B11/('KD_ Global'!$B11+I$2*(1-'KD_ Global'!$B11)))</f>
        <v>1.6222851746931068</v>
      </c>
      <c r="J36" s="6">
        <f>IF('KD_ Global'!$B11=0,"no",'KD_ Global'!$B11/('KD_ Global'!$B11+J$2*(1-'KD_ Global'!$B11)))</f>
        <v>1.852890422778257</v>
      </c>
      <c r="K36" s="6">
        <f>IF('KD_ Global'!$B11=0,"no",'KD_ Global'!$B11/('KD_ Global'!$B11+K$2*(1-'KD_ Global'!$B11)))</f>
        <v>2.159919537339703</v>
      </c>
      <c r="L36" s="6">
        <f>IF('KD_ Global'!$B11=0,"no",'KD_ Global'!$B11/('KD_ Global'!$B11+L$2*(1-'KD_ Global'!$B11)))</f>
        <v>2.5889089813140456</v>
      </c>
      <c r="M36" s="6">
        <f>IF('KD_ Global'!$B11=0,"no",'KD_ Global'!$B11/('KD_ Global'!$B11+M$2*(1-'KD_ Global'!$B11)))</f>
        <v>3.230537796163972</v>
      </c>
      <c r="N36" s="6">
        <f>IF('KD_ Global'!$B11=0,"no",'KD_ Global'!$B11/('KD_ Global'!$B11+N$2*(1-'KD_ Global'!$B11)))</f>
        <v>3.6874865851040997</v>
      </c>
      <c r="O36" s="6">
        <f>IF('KD_ Global'!$B11=0,"no",'KD_ Global'!$B11/('KD_ Global'!$B11+O$2*(1-'KD_ Global'!$B11)))</f>
        <v>4.157994094583475</v>
      </c>
      <c r="P36" s="6">
        <f>IF('KD_ Global'!$B11=0,"no",'KD_ Global'!$B11/('KD_ Global'!$B11+P$2*(1-'KD_ Global'!$B11)))</f>
        <v>4.280894452778097</v>
      </c>
    </row>
    <row r="37" spans="1:16" ht="18">
      <c r="A37" s="5" t="str">
        <f>'KD_ Global'!A12</f>
        <v>La</v>
      </c>
      <c r="B37" s="6" t="str">
        <f>IF('KD_ Global'!$B12=0,"no",'KD_ Global'!$B12/('KD_ Global'!$B12+B$2*(1-'KD_ Global'!$B12)))</f>
        <v>no</v>
      </c>
      <c r="C37" s="6" t="str">
        <f>IF('KD_ Global'!$B12=0,"no",'KD_ Global'!$B12/('KD_ Global'!$B12+C$2*(1-'KD_ Global'!$B12)))</f>
        <v>no</v>
      </c>
      <c r="D37" s="6" t="str">
        <f>IF('KD_ Global'!$B12=0,"no",'KD_ Global'!$B12/('KD_ Global'!$B12+D$2*(1-'KD_ Global'!$B12)))</f>
        <v>no</v>
      </c>
      <c r="E37" s="6" t="str">
        <f>IF('KD_ Global'!$B12=0,"no",'KD_ Global'!$B12/('KD_ Global'!$B12+E$2*(1-'KD_ Global'!$B12)))</f>
        <v>no</v>
      </c>
      <c r="F37" s="6" t="str">
        <f>IF('KD_ Global'!$B12=0,"no",'KD_ Global'!$B12/('KD_ Global'!$B12+F$2*(1-'KD_ Global'!$B12)))</f>
        <v>no</v>
      </c>
      <c r="G37" s="6" t="str">
        <f>IF('KD_ Global'!$B12=0,"no",'KD_ Global'!$B12/('KD_ Global'!$B12+G$2*(1-'KD_ Global'!$B12)))</f>
        <v>no</v>
      </c>
      <c r="H37" s="6" t="str">
        <f>IF('KD_ Global'!$B12=0,"no",'KD_ Global'!$B12/('KD_ Global'!$B12+H$2*(1-'KD_ Global'!$B12)))</f>
        <v>no</v>
      </c>
      <c r="I37" s="6" t="str">
        <f>IF('KD_ Global'!$B12=0,"no",'KD_ Global'!$B12/('KD_ Global'!$B12+I$2*(1-'KD_ Global'!$B12)))</f>
        <v>no</v>
      </c>
      <c r="J37" s="6" t="str">
        <f>IF('KD_ Global'!$B12=0,"no",'KD_ Global'!$B12/('KD_ Global'!$B12+J$2*(1-'KD_ Global'!$B12)))</f>
        <v>no</v>
      </c>
      <c r="K37" s="6" t="str">
        <f>IF('KD_ Global'!$B12=0,"no",'KD_ Global'!$B12/('KD_ Global'!$B12+K$2*(1-'KD_ Global'!$B12)))</f>
        <v>no</v>
      </c>
      <c r="L37" s="6" t="str">
        <f>IF('KD_ Global'!$B12=0,"no",'KD_ Global'!$B12/('KD_ Global'!$B12+L$2*(1-'KD_ Global'!$B12)))</f>
        <v>no</v>
      </c>
      <c r="M37" s="6" t="str">
        <f>IF('KD_ Global'!$B12=0,"no",'KD_ Global'!$B12/('KD_ Global'!$B12+M$2*(1-'KD_ Global'!$B12)))</f>
        <v>no</v>
      </c>
      <c r="N37" s="6" t="str">
        <f>IF('KD_ Global'!$B12=0,"no",'KD_ Global'!$B12/('KD_ Global'!$B12+N$2*(1-'KD_ Global'!$B12)))</f>
        <v>no</v>
      </c>
      <c r="O37" s="6" t="str">
        <f>IF('KD_ Global'!$B12=0,"no",'KD_ Global'!$B12/('KD_ Global'!$B12+O$2*(1-'KD_ Global'!$B12)))</f>
        <v>no</v>
      </c>
      <c r="P37" s="6" t="str">
        <f>IF('KD_ Global'!$B12=0,"no",'KD_ Global'!$B12/('KD_ Global'!$B12+P$2*(1-'KD_ Global'!$B12)))</f>
        <v>no</v>
      </c>
    </row>
    <row r="38" spans="1:16" ht="18">
      <c r="A38" s="5" t="str">
        <f>'KD_ Global'!A13</f>
        <v>Ce</v>
      </c>
      <c r="B38" s="6" t="str">
        <f>IF('KD_ Global'!$B13=0,"no",'KD_ Global'!$B13/('KD_ Global'!$B13+B$2*(1-'KD_ Global'!$B13)))</f>
        <v>no</v>
      </c>
      <c r="C38" s="6" t="str">
        <f>IF('KD_ Global'!$B13=0,"no",'KD_ Global'!$B13/('KD_ Global'!$B13+C$2*(1-'KD_ Global'!$B13)))</f>
        <v>no</v>
      </c>
      <c r="D38" s="6" t="str">
        <f>IF('KD_ Global'!$B13=0,"no",'KD_ Global'!$B13/('KD_ Global'!$B13+D$2*(1-'KD_ Global'!$B13)))</f>
        <v>no</v>
      </c>
      <c r="E38" s="6" t="str">
        <f>IF('KD_ Global'!$B13=0,"no",'KD_ Global'!$B13/('KD_ Global'!$B13+E$2*(1-'KD_ Global'!$B13)))</f>
        <v>no</v>
      </c>
      <c r="F38" s="6" t="str">
        <f>IF('KD_ Global'!$B13=0,"no",'KD_ Global'!$B13/('KD_ Global'!$B13+F$2*(1-'KD_ Global'!$B13)))</f>
        <v>no</v>
      </c>
      <c r="G38" s="6" t="str">
        <f>IF('KD_ Global'!$B13=0,"no",'KD_ Global'!$B13/('KD_ Global'!$B13+G$2*(1-'KD_ Global'!$B13)))</f>
        <v>no</v>
      </c>
      <c r="H38" s="6" t="str">
        <f>IF('KD_ Global'!$B13=0,"no",'KD_ Global'!$B13/('KD_ Global'!$B13+H$2*(1-'KD_ Global'!$B13)))</f>
        <v>no</v>
      </c>
      <c r="I38" s="6" t="str">
        <f>IF('KD_ Global'!$B13=0,"no",'KD_ Global'!$B13/('KD_ Global'!$B13+I$2*(1-'KD_ Global'!$B13)))</f>
        <v>no</v>
      </c>
      <c r="J38" s="6" t="str">
        <f>IF('KD_ Global'!$B13=0,"no",'KD_ Global'!$B13/('KD_ Global'!$B13+J$2*(1-'KD_ Global'!$B13)))</f>
        <v>no</v>
      </c>
      <c r="K38" s="6" t="str">
        <f>IF('KD_ Global'!$B13=0,"no",'KD_ Global'!$B13/('KD_ Global'!$B13+K$2*(1-'KD_ Global'!$B13)))</f>
        <v>no</v>
      </c>
      <c r="L38" s="6" t="str">
        <f>IF('KD_ Global'!$B13=0,"no",'KD_ Global'!$B13/('KD_ Global'!$B13+L$2*(1-'KD_ Global'!$B13)))</f>
        <v>no</v>
      </c>
      <c r="M38" s="6" t="str">
        <f>IF('KD_ Global'!$B13=0,"no",'KD_ Global'!$B13/('KD_ Global'!$B13+M$2*(1-'KD_ Global'!$B13)))</f>
        <v>no</v>
      </c>
      <c r="N38" s="6" t="str">
        <f>IF('KD_ Global'!$B13=0,"no",'KD_ Global'!$B13/('KD_ Global'!$B13+N$2*(1-'KD_ Global'!$B13)))</f>
        <v>no</v>
      </c>
      <c r="O38" s="6" t="str">
        <f>IF('KD_ Global'!$B13=0,"no",'KD_ Global'!$B13/('KD_ Global'!$B13+O$2*(1-'KD_ Global'!$B13)))</f>
        <v>no</v>
      </c>
      <c r="P38" s="6" t="str">
        <f>IF('KD_ Global'!$B13=0,"no",'KD_ Global'!$B13/('KD_ Global'!$B13+P$2*(1-'KD_ Global'!$B13)))</f>
        <v>no</v>
      </c>
    </row>
    <row r="39" spans="1:16" ht="18">
      <c r="A39" s="5" t="str">
        <f>'KD_ Global'!A14</f>
        <v>Pr</v>
      </c>
      <c r="B39" s="6" t="str">
        <f>IF('KD_ Global'!$B14=0,"no",'KD_ Global'!$B14/('KD_ Global'!$B14+B$2*(1-'KD_ Global'!$B14)))</f>
        <v>no</v>
      </c>
      <c r="C39" s="6" t="str">
        <f>IF('KD_ Global'!$B14=0,"no",'KD_ Global'!$B14/('KD_ Global'!$B14+C$2*(1-'KD_ Global'!$B14)))</f>
        <v>no</v>
      </c>
      <c r="D39" s="6" t="str">
        <f>IF('KD_ Global'!$B14=0,"no",'KD_ Global'!$B14/('KD_ Global'!$B14+D$2*(1-'KD_ Global'!$B14)))</f>
        <v>no</v>
      </c>
      <c r="E39" s="6" t="str">
        <f>IF('KD_ Global'!$B14=0,"no",'KD_ Global'!$B14/('KD_ Global'!$B14+E$2*(1-'KD_ Global'!$B14)))</f>
        <v>no</v>
      </c>
      <c r="F39" s="6" t="str">
        <f>IF('KD_ Global'!$B14=0,"no",'KD_ Global'!$B14/('KD_ Global'!$B14+F$2*(1-'KD_ Global'!$B14)))</f>
        <v>no</v>
      </c>
      <c r="G39" s="6" t="str">
        <f>IF('KD_ Global'!$B14=0,"no",'KD_ Global'!$B14/('KD_ Global'!$B14+G$2*(1-'KD_ Global'!$B14)))</f>
        <v>no</v>
      </c>
      <c r="H39" s="6" t="str">
        <f>IF('KD_ Global'!$B14=0,"no",'KD_ Global'!$B14/('KD_ Global'!$B14+H$2*(1-'KD_ Global'!$B14)))</f>
        <v>no</v>
      </c>
      <c r="I39" s="6" t="str">
        <f>IF('KD_ Global'!$B14=0,"no",'KD_ Global'!$B14/('KD_ Global'!$B14+I$2*(1-'KD_ Global'!$B14)))</f>
        <v>no</v>
      </c>
      <c r="J39" s="6" t="str">
        <f>IF('KD_ Global'!$B14=0,"no",'KD_ Global'!$B14/('KD_ Global'!$B14+J$2*(1-'KD_ Global'!$B14)))</f>
        <v>no</v>
      </c>
      <c r="K39" s="6" t="str">
        <f>IF('KD_ Global'!$B14=0,"no",'KD_ Global'!$B14/('KD_ Global'!$B14+K$2*(1-'KD_ Global'!$B14)))</f>
        <v>no</v>
      </c>
      <c r="L39" s="6" t="str">
        <f>IF('KD_ Global'!$B14=0,"no",'KD_ Global'!$B14/('KD_ Global'!$B14+L$2*(1-'KD_ Global'!$B14)))</f>
        <v>no</v>
      </c>
      <c r="M39" s="6" t="str">
        <f>IF('KD_ Global'!$B14=0,"no",'KD_ Global'!$B14/('KD_ Global'!$B14+M$2*(1-'KD_ Global'!$B14)))</f>
        <v>no</v>
      </c>
      <c r="N39" s="6" t="str">
        <f>IF('KD_ Global'!$B14=0,"no",'KD_ Global'!$B14/('KD_ Global'!$B14+N$2*(1-'KD_ Global'!$B14)))</f>
        <v>no</v>
      </c>
      <c r="O39" s="6" t="str">
        <f>IF('KD_ Global'!$B14=0,"no",'KD_ Global'!$B14/('KD_ Global'!$B14+O$2*(1-'KD_ Global'!$B14)))</f>
        <v>no</v>
      </c>
      <c r="P39" s="6" t="str">
        <f>IF('KD_ Global'!$B14=0,"no",'KD_ Global'!$B14/('KD_ Global'!$B14+P$2*(1-'KD_ Global'!$B14)))</f>
        <v>no</v>
      </c>
    </row>
    <row r="40" spans="1:16" ht="18">
      <c r="A40" s="5" t="str">
        <f>'KD_ Global'!A15</f>
        <v>Nd</v>
      </c>
      <c r="B40" s="6" t="str">
        <f>IF('KD_ Global'!$B15=0,"no",'KD_ Global'!$B15/('KD_ Global'!$B15+B$2*(1-'KD_ Global'!$B15)))</f>
        <v>no</v>
      </c>
      <c r="C40" s="6" t="str">
        <f>IF('KD_ Global'!$B15=0,"no",'KD_ Global'!$B15/('KD_ Global'!$B15+C$2*(1-'KD_ Global'!$B15)))</f>
        <v>no</v>
      </c>
      <c r="D40" s="6" t="str">
        <f>IF('KD_ Global'!$B15=0,"no",'KD_ Global'!$B15/('KD_ Global'!$B15+D$2*(1-'KD_ Global'!$B15)))</f>
        <v>no</v>
      </c>
      <c r="E40" s="6" t="str">
        <f>IF('KD_ Global'!$B15=0,"no",'KD_ Global'!$B15/('KD_ Global'!$B15+E$2*(1-'KD_ Global'!$B15)))</f>
        <v>no</v>
      </c>
      <c r="F40" s="6" t="str">
        <f>IF('KD_ Global'!$B15=0,"no",'KD_ Global'!$B15/('KD_ Global'!$B15+F$2*(1-'KD_ Global'!$B15)))</f>
        <v>no</v>
      </c>
      <c r="G40" s="6" t="str">
        <f>IF('KD_ Global'!$B15=0,"no",'KD_ Global'!$B15/('KD_ Global'!$B15+G$2*(1-'KD_ Global'!$B15)))</f>
        <v>no</v>
      </c>
      <c r="H40" s="6" t="str">
        <f>IF('KD_ Global'!$B15=0,"no",'KD_ Global'!$B15/('KD_ Global'!$B15+H$2*(1-'KD_ Global'!$B15)))</f>
        <v>no</v>
      </c>
      <c r="I40" s="6" t="str">
        <f>IF('KD_ Global'!$B15=0,"no",'KD_ Global'!$B15/('KD_ Global'!$B15+I$2*(1-'KD_ Global'!$B15)))</f>
        <v>no</v>
      </c>
      <c r="J40" s="6" t="str">
        <f>IF('KD_ Global'!$B15=0,"no",'KD_ Global'!$B15/('KD_ Global'!$B15+J$2*(1-'KD_ Global'!$B15)))</f>
        <v>no</v>
      </c>
      <c r="K40" s="6" t="str">
        <f>IF('KD_ Global'!$B15=0,"no",'KD_ Global'!$B15/('KD_ Global'!$B15+K$2*(1-'KD_ Global'!$B15)))</f>
        <v>no</v>
      </c>
      <c r="L40" s="6" t="str">
        <f>IF('KD_ Global'!$B15=0,"no",'KD_ Global'!$B15/('KD_ Global'!$B15+L$2*(1-'KD_ Global'!$B15)))</f>
        <v>no</v>
      </c>
      <c r="M40" s="6" t="str">
        <f>IF('KD_ Global'!$B15=0,"no",'KD_ Global'!$B15/('KD_ Global'!$B15+M$2*(1-'KD_ Global'!$B15)))</f>
        <v>no</v>
      </c>
      <c r="N40" s="6" t="str">
        <f>IF('KD_ Global'!$B15=0,"no",'KD_ Global'!$B15/('KD_ Global'!$B15+N$2*(1-'KD_ Global'!$B15)))</f>
        <v>no</v>
      </c>
      <c r="O40" s="6" t="str">
        <f>IF('KD_ Global'!$B15=0,"no",'KD_ Global'!$B15/('KD_ Global'!$B15+O$2*(1-'KD_ Global'!$B15)))</f>
        <v>no</v>
      </c>
      <c r="P40" s="6" t="str">
        <f>IF('KD_ Global'!$B15=0,"no",'KD_ Global'!$B15/('KD_ Global'!$B15+P$2*(1-'KD_ Global'!$B15)))</f>
        <v>no</v>
      </c>
    </row>
    <row r="41" spans="1:16" ht="18">
      <c r="A41" s="5" t="str">
        <f>'KD_ Global'!A16</f>
        <v>Gd</v>
      </c>
      <c r="B41" s="6" t="str">
        <f>IF('KD_ Global'!$B16=0,"no",'KD_ Global'!$B16/('KD_ Global'!$B16+B$2*(1-'KD_ Global'!$B16)))</f>
        <v>no</v>
      </c>
      <c r="C41" s="6" t="str">
        <f>IF('KD_ Global'!$B16=0,"no",'KD_ Global'!$B16/('KD_ Global'!$B16+C$2*(1-'KD_ Global'!$B16)))</f>
        <v>no</v>
      </c>
      <c r="D41" s="6" t="str">
        <f>IF('KD_ Global'!$B16=0,"no",'KD_ Global'!$B16/('KD_ Global'!$B16+D$2*(1-'KD_ Global'!$B16)))</f>
        <v>no</v>
      </c>
      <c r="E41" s="6" t="str">
        <f>IF('KD_ Global'!$B16=0,"no",'KD_ Global'!$B16/('KD_ Global'!$B16+E$2*(1-'KD_ Global'!$B16)))</f>
        <v>no</v>
      </c>
      <c r="F41" s="6" t="str">
        <f>IF('KD_ Global'!$B16=0,"no",'KD_ Global'!$B16/('KD_ Global'!$B16+F$2*(1-'KD_ Global'!$B16)))</f>
        <v>no</v>
      </c>
      <c r="G41" s="6" t="str">
        <f>IF('KD_ Global'!$B16=0,"no",'KD_ Global'!$B16/('KD_ Global'!$B16+G$2*(1-'KD_ Global'!$B16)))</f>
        <v>no</v>
      </c>
      <c r="H41" s="6" t="str">
        <f>IF('KD_ Global'!$B16=0,"no",'KD_ Global'!$B16/('KD_ Global'!$B16+H$2*(1-'KD_ Global'!$B16)))</f>
        <v>no</v>
      </c>
      <c r="I41" s="6" t="str">
        <f>IF('KD_ Global'!$B16=0,"no",'KD_ Global'!$B16/('KD_ Global'!$B16+I$2*(1-'KD_ Global'!$B16)))</f>
        <v>no</v>
      </c>
      <c r="J41" s="6" t="str">
        <f>IF('KD_ Global'!$B16=0,"no",'KD_ Global'!$B16/('KD_ Global'!$B16+J$2*(1-'KD_ Global'!$B16)))</f>
        <v>no</v>
      </c>
      <c r="K41" s="6" t="str">
        <f>IF('KD_ Global'!$B16=0,"no",'KD_ Global'!$B16/('KD_ Global'!$B16+K$2*(1-'KD_ Global'!$B16)))</f>
        <v>no</v>
      </c>
      <c r="L41" s="6" t="str">
        <f>IF('KD_ Global'!$B16=0,"no",'KD_ Global'!$B16/('KD_ Global'!$B16+L$2*(1-'KD_ Global'!$B16)))</f>
        <v>no</v>
      </c>
      <c r="M41" s="6" t="str">
        <f>IF('KD_ Global'!$B16=0,"no",'KD_ Global'!$B16/('KD_ Global'!$B16+M$2*(1-'KD_ Global'!$B16)))</f>
        <v>no</v>
      </c>
      <c r="N41" s="6" t="str">
        <f>IF('KD_ Global'!$B16=0,"no",'KD_ Global'!$B16/('KD_ Global'!$B16+N$2*(1-'KD_ Global'!$B16)))</f>
        <v>no</v>
      </c>
      <c r="O41" s="6" t="str">
        <f>IF('KD_ Global'!$B16=0,"no",'KD_ Global'!$B16/('KD_ Global'!$B16+O$2*(1-'KD_ Global'!$B16)))</f>
        <v>no</v>
      </c>
      <c r="P41" s="6" t="str">
        <f>IF('KD_ Global'!$B16=0,"no",'KD_ Global'!$B16/('KD_ Global'!$B16+P$2*(1-'KD_ Global'!$B16)))</f>
        <v>no</v>
      </c>
    </row>
    <row r="42" spans="1:16" ht="18">
      <c r="A42" s="5" t="str">
        <f>'KD_ Global'!A17</f>
        <v>Tb</v>
      </c>
      <c r="B42" s="6" t="str">
        <f>IF('KD_ Global'!$B17=0,"no",'KD_ Global'!$B17/('KD_ Global'!$B17+B$2*(1-'KD_ Global'!$B17)))</f>
        <v>no</v>
      </c>
      <c r="C42" s="6" t="str">
        <f>IF('KD_ Global'!$B17=0,"no",'KD_ Global'!$B17/('KD_ Global'!$B17+C$2*(1-'KD_ Global'!$B17)))</f>
        <v>no</v>
      </c>
      <c r="D42" s="6" t="str">
        <f>IF('KD_ Global'!$B17=0,"no",'KD_ Global'!$B17/('KD_ Global'!$B17+D$2*(1-'KD_ Global'!$B17)))</f>
        <v>no</v>
      </c>
      <c r="E42" s="6" t="str">
        <f>IF('KD_ Global'!$B17=0,"no",'KD_ Global'!$B17/('KD_ Global'!$B17+E$2*(1-'KD_ Global'!$B17)))</f>
        <v>no</v>
      </c>
      <c r="F42" s="6" t="str">
        <f>IF('KD_ Global'!$B17=0,"no",'KD_ Global'!$B17/('KD_ Global'!$B17+F$2*(1-'KD_ Global'!$B17)))</f>
        <v>no</v>
      </c>
      <c r="G42" s="6" t="str">
        <f>IF('KD_ Global'!$B17=0,"no",'KD_ Global'!$B17/('KD_ Global'!$B17+G$2*(1-'KD_ Global'!$B17)))</f>
        <v>no</v>
      </c>
      <c r="H42" s="6" t="str">
        <f>IF('KD_ Global'!$B17=0,"no",'KD_ Global'!$B17/('KD_ Global'!$B17+H$2*(1-'KD_ Global'!$B17)))</f>
        <v>no</v>
      </c>
      <c r="I42" s="6" t="str">
        <f>IF('KD_ Global'!$B17=0,"no",'KD_ Global'!$B17/('KD_ Global'!$B17+I$2*(1-'KD_ Global'!$B17)))</f>
        <v>no</v>
      </c>
      <c r="J42" s="6" t="str">
        <f>IF('KD_ Global'!$B17=0,"no",'KD_ Global'!$B17/('KD_ Global'!$B17+J$2*(1-'KD_ Global'!$B17)))</f>
        <v>no</v>
      </c>
      <c r="K42" s="6" t="str">
        <f>IF('KD_ Global'!$B17=0,"no",'KD_ Global'!$B17/('KD_ Global'!$B17+K$2*(1-'KD_ Global'!$B17)))</f>
        <v>no</v>
      </c>
      <c r="L42" s="6" t="str">
        <f>IF('KD_ Global'!$B17=0,"no",'KD_ Global'!$B17/('KD_ Global'!$B17+L$2*(1-'KD_ Global'!$B17)))</f>
        <v>no</v>
      </c>
      <c r="M42" s="6" t="str">
        <f>IF('KD_ Global'!$B17=0,"no",'KD_ Global'!$B17/('KD_ Global'!$B17+M$2*(1-'KD_ Global'!$B17)))</f>
        <v>no</v>
      </c>
      <c r="N42" s="6" t="str">
        <f>IF('KD_ Global'!$B17=0,"no",'KD_ Global'!$B17/('KD_ Global'!$B17+N$2*(1-'KD_ Global'!$B17)))</f>
        <v>no</v>
      </c>
      <c r="O42" s="6" t="str">
        <f>IF('KD_ Global'!$B17=0,"no",'KD_ Global'!$B17/('KD_ Global'!$B17+O$2*(1-'KD_ Global'!$B17)))</f>
        <v>no</v>
      </c>
      <c r="P42" s="6" t="str">
        <f>IF('KD_ Global'!$B17=0,"no",'KD_ Global'!$B17/('KD_ Global'!$B17+P$2*(1-'KD_ Global'!$B17)))</f>
        <v>no</v>
      </c>
    </row>
    <row r="43" spans="1:16" ht="18">
      <c r="A43" s="5" t="str">
        <f>'KD_ Global'!A18</f>
        <v>Dy </v>
      </c>
      <c r="B43" s="6" t="str">
        <f>IF('KD_ Global'!$B18=0,"no",'KD_ Global'!$B18/('KD_ Global'!$B18+B$2*(1-'KD_ Global'!$B18)))</f>
        <v>no</v>
      </c>
      <c r="C43" s="6" t="str">
        <f>IF('KD_ Global'!$B18=0,"no",'KD_ Global'!$B18/('KD_ Global'!$B18+C$2*(1-'KD_ Global'!$B18)))</f>
        <v>no</v>
      </c>
      <c r="D43" s="6" t="str">
        <f>IF('KD_ Global'!$B18=0,"no",'KD_ Global'!$B18/('KD_ Global'!$B18+D$2*(1-'KD_ Global'!$B18)))</f>
        <v>no</v>
      </c>
      <c r="E43" s="6" t="str">
        <f>IF('KD_ Global'!$B18=0,"no",'KD_ Global'!$B18/('KD_ Global'!$B18+E$2*(1-'KD_ Global'!$B18)))</f>
        <v>no</v>
      </c>
      <c r="F43" s="6" t="str">
        <f>IF('KD_ Global'!$B18=0,"no",'KD_ Global'!$B18/('KD_ Global'!$B18+F$2*(1-'KD_ Global'!$B18)))</f>
        <v>no</v>
      </c>
      <c r="G43" s="6" t="str">
        <f>IF('KD_ Global'!$B18=0,"no",'KD_ Global'!$B18/('KD_ Global'!$B18+G$2*(1-'KD_ Global'!$B18)))</f>
        <v>no</v>
      </c>
      <c r="H43" s="6" t="str">
        <f>IF('KD_ Global'!$B18=0,"no",'KD_ Global'!$B18/('KD_ Global'!$B18+H$2*(1-'KD_ Global'!$B18)))</f>
        <v>no</v>
      </c>
      <c r="I43" s="6" t="str">
        <f>IF('KD_ Global'!$B18=0,"no",'KD_ Global'!$B18/('KD_ Global'!$B18+I$2*(1-'KD_ Global'!$B18)))</f>
        <v>no</v>
      </c>
      <c r="J43" s="6" t="str">
        <f>IF('KD_ Global'!$B18=0,"no",'KD_ Global'!$B18/('KD_ Global'!$B18+J$2*(1-'KD_ Global'!$B18)))</f>
        <v>no</v>
      </c>
      <c r="K43" s="6" t="str">
        <f>IF('KD_ Global'!$B18=0,"no",'KD_ Global'!$B18/('KD_ Global'!$B18+K$2*(1-'KD_ Global'!$B18)))</f>
        <v>no</v>
      </c>
      <c r="L43" s="6" t="str">
        <f>IF('KD_ Global'!$B18=0,"no",'KD_ Global'!$B18/('KD_ Global'!$B18+L$2*(1-'KD_ Global'!$B18)))</f>
        <v>no</v>
      </c>
      <c r="M43" s="6" t="str">
        <f>IF('KD_ Global'!$B18=0,"no",'KD_ Global'!$B18/('KD_ Global'!$B18+M$2*(1-'KD_ Global'!$B18)))</f>
        <v>no</v>
      </c>
      <c r="N43" s="6" t="str">
        <f>IF('KD_ Global'!$B18=0,"no",'KD_ Global'!$B18/('KD_ Global'!$B18+N$2*(1-'KD_ Global'!$B18)))</f>
        <v>no</v>
      </c>
      <c r="O43" s="6" t="str">
        <f>IF('KD_ Global'!$B18=0,"no",'KD_ Global'!$B18/('KD_ Global'!$B18+O$2*(1-'KD_ Global'!$B18)))</f>
        <v>no</v>
      </c>
      <c r="P43" s="6" t="str">
        <f>IF('KD_ Global'!$B18=0,"no",'KD_ Global'!$B18/('KD_ Global'!$B18+P$2*(1-'KD_ Global'!$B18)))</f>
        <v>no</v>
      </c>
    </row>
    <row r="44" spans="1:16" ht="18">
      <c r="A44" s="5" t="str">
        <f>'KD_ Global'!A19</f>
        <v>Ho</v>
      </c>
      <c r="B44" s="6" t="str">
        <f>IF('KD_ Global'!$B19=0,"no",'KD_ Global'!$B19/('KD_ Global'!$B19+B$2*(1-'KD_ Global'!$B19)))</f>
        <v>no</v>
      </c>
      <c r="C44" s="6" t="str">
        <f>IF('KD_ Global'!$B19=0,"no",'KD_ Global'!$B19/('KD_ Global'!$B19+C$2*(1-'KD_ Global'!$B19)))</f>
        <v>no</v>
      </c>
      <c r="D44" s="6" t="str">
        <f>IF('KD_ Global'!$B19=0,"no",'KD_ Global'!$B19/('KD_ Global'!$B19+D$2*(1-'KD_ Global'!$B19)))</f>
        <v>no</v>
      </c>
      <c r="E44" s="6" t="str">
        <f>IF('KD_ Global'!$B19=0,"no",'KD_ Global'!$B19/('KD_ Global'!$B19+E$2*(1-'KD_ Global'!$B19)))</f>
        <v>no</v>
      </c>
      <c r="F44" s="6" t="str">
        <f>IF('KD_ Global'!$B19=0,"no",'KD_ Global'!$B19/('KD_ Global'!$B19+F$2*(1-'KD_ Global'!$B19)))</f>
        <v>no</v>
      </c>
      <c r="G44" s="6" t="str">
        <f>IF('KD_ Global'!$B19=0,"no",'KD_ Global'!$B19/('KD_ Global'!$B19+G$2*(1-'KD_ Global'!$B19)))</f>
        <v>no</v>
      </c>
      <c r="H44" s="6" t="str">
        <f>IF('KD_ Global'!$B19=0,"no",'KD_ Global'!$B19/('KD_ Global'!$B19+H$2*(1-'KD_ Global'!$B19)))</f>
        <v>no</v>
      </c>
      <c r="I44" s="6" t="str">
        <f>IF('KD_ Global'!$B19=0,"no",'KD_ Global'!$B19/('KD_ Global'!$B19+I$2*(1-'KD_ Global'!$B19)))</f>
        <v>no</v>
      </c>
      <c r="J44" s="6" t="str">
        <f>IF('KD_ Global'!$B19=0,"no",'KD_ Global'!$B19/('KD_ Global'!$B19+J$2*(1-'KD_ Global'!$B19)))</f>
        <v>no</v>
      </c>
      <c r="K44" s="6" t="str">
        <f>IF('KD_ Global'!$B19=0,"no",'KD_ Global'!$B19/('KD_ Global'!$B19+K$2*(1-'KD_ Global'!$B19)))</f>
        <v>no</v>
      </c>
      <c r="L44" s="6" t="str">
        <f>IF('KD_ Global'!$B19=0,"no",'KD_ Global'!$B19/('KD_ Global'!$B19+L$2*(1-'KD_ Global'!$B19)))</f>
        <v>no</v>
      </c>
      <c r="M44" s="6" t="str">
        <f>IF('KD_ Global'!$B19=0,"no",'KD_ Global'!$B19/('KD_ Global'!$B19+M$2*(1-'KD_ Global'!$B19)))</f>
        <v>no</v>
      </c>
      <c r="N44" s="6" t="str">
        <f>IF('KD_ Global'!$B19=0,"no",'KD_ Global'!$B19/('KD_ Global'!$B19+N$2*(1-'KD_ Global'!$B19)))</f>
        <v>no</v>
      </c>
      <c r="O44" s="6" t="str">
        <f>IF('KD_ Global'!$B19=0,"no",'KD_ Global'!$B19/('KD_ Global'!$B19+O$2*(1-'KD_ Global'!$B19)))</f>
        <v>no</v>
      </c>
      <c r="P44" s="6" t="str">
        <f>IF('KD_ Global'!$B19=0,"no",'KD_ Global'!$B19/('KD_ Global'!$B19+P$2*(1-'KD_ Global'!$B19)))</f>
        <v>no</v>
      </c>
    </row>
    <row r="45" spans="1:16" ht="18">
      <c r="A45" s="5" t="str">
        <f>'KD_ Global'!A20</f>
        <v>Lu</v>
      </c>
      <c r="B45" s="6" t="str">
        <f>IF('KD_ Global'!$B20=0,"no",'KD_ Global'!$B20/('KD_ Global'!$B20+B$2*(1-'KD_ Global'!$B20)))</f>
        <v>no</v>
      </c>
      <c r="C45" s="6" t="str">
        <f>IF('KD_ Global'!$B20=0,"no",'KD_ Global'!$B20/('KD_ Global'!$B20+C$2*(1-'KD_ Global'!$B20)))</f>
        <v>no</v>
      </c>
      <c r="D45" s="6" t="str">
        <f>IF('KD_ Global'!$B20=0,"no",'KD_ Global'!$B20/('KD_ Global'!$B20+D$2*(1-'KD_ Global'!$B20)))</f>
        <v>no</v>
      </c>
      <c r="E45" s="6" t="str">
        <f>IF('KD_ Global'!$B20=0,"no",'KD_ Global'!$B20/('KD_ Global'!$B20+E$2*(1-'KD_ Global'!$B20)))</f>
        <v>no</v>
      </c>
      <c r="F45" s="6" t="str">
        <f>IF('KD_ Global'!$B20=0,"no",'KD_ Global'!$B20/('KD_ Global'!$B20+F$2*(1-'KD_ Global'!$B20)))</f>
        <v>no</v>
      </c>
      <c r="G45" s="6" t="str">
        <f>IF('KD_ Global'!$B20=0,"no",'KD_ Global'!$B20/('KD_ Global'!$B20+G$2*(1-'KD_ Global'!$B20)))</f>
        <v>no</v>
      </c>
      <c r="H45" s="6" t="str">
        <f>IF('KD_ Global'!$B20=0,"no",'KD_ Global'!$B20/('KD_ Global'!$B20+H$2*(1-'KD_ Global'!$B20)))</f>
        <v>no</v>
      </c>
      <c r="I45" s="6" t="str">
        <f>IF('KD_ Global'!$B20=0,"no",'KD_ Global'!$B20/('KD_ Global'!$B20+I$2*(1-'KD_ Global'!$B20)))</f>
        <v>no</v>
      </c>
      <c r="J45" s="6" t="str">
        <f>IF('KD_ Global'!$B20=0,"no",'KD_ Global'!$B20/('KD_ Global'!$B20+J$2*(1-'KD_ Global'!$B20)))</f>
        <v>no</v>
      </c>
      <c r="K45" s="6" t="str">
        <f>IF('KD_ Global'!$B20=0,"no",'KD_ Global'!$B20/('KD_ Global'!$B20+K$2*(1-'KD_ Global'!$B20)))</f>
        <v>no</v>
      </c>
      <c r="L45" s="6" t="str">
        <f>IF('KD_ Global'!$B20=0,"no",'KD_ Global'!$B20/('KD_ Global'!$B20+L$2*(1-'KD_ Global'!$B20)))</f>
        <v>no</v>
      </c>
      <c r="M45" s="6" t="str">
        <f>IF('KD_ Global'!$B20=0,"no",'KD_ Global'!$B20/('KD_ Global'!$B20+M$2*(1-'KD_ Global'!$B20)))</f>
        <v>no</v>
      </c>
      <c r="N45" s="6" t="str">
        <f>IF('KD_ Global'!$B20=0,"no",'KD_ Global'!$B20/('KD_ Global'!$B20+N$2*(1-'KD_ Global'!$B20)))</f>
        <v>no</v>
      </c>
      <c r="O45" s="6" t="str">
        <f>IF('KD_ Global'!$B20=0,"no",'KD_ Global'!$B20/('KD_ Global'!$B20+O$2*(1-'KD_ Global'!$B20)))</f>
        <v>no</v>
      </c>
      <c r="P45" s="6" t="str">
        <f>IF('KD_ Global'!$B20=0,"no",'KD_ Global'!$B20/('KD_ Global'!$B20+P$2*(1-'KD_ Global'!$B20)))</f>
        <v>no</v>
      </c>
    </row>
    <row r="46" spans="1:16" ht="18">
      <c r="A46" s="5" t="str">
        <f>'KD_ Global'!A21</f>
        <v>U</v>
      </c>
      <c r="B46" s="6" t="str">
        <f>IF('KD_ Global'!$B21=0,"no",'KD_ Global'!$B21/('KD_ Global'!$B21+B$2*(1-'KD_ Global'!$B21)))</f>
        <v>no</v>
      </c>
      <c r="C46" s="6" t="str">
        <f>IF('KD_ Global'!$B21=0,"no",'KD_ Global'!$B21/('KD_ Global'!$B21+C$2*(1-'KD_ Global'!$B21)))</f>
        <v>no</v>
      </c>
      <c r="D46" s="6" t="str">
        <f>IF('KD_ Global'!$B21=0,"no",'KD_ Global'!$B21/('KD_ Global'!$B21+D$2*(1-'KD_ Global'!$B21)))</f>
        <v>no</v>
      </c>
      <c r="E46" s="6" t="str">
        <f>IF('KD_ Global'!$B21=0,"no",'KD_ Global'!$B21/('KD_ Global'!$B21+E$2*(1-'KD_ Global'!$B21)))</f>
        <v>no</v>
      </c>
      <c r="F46" s="6" t="str">
        <f>IF('KD_ Global'!$B21=0,"no",'KD_ Global'!$B21/('KD_ Global'!$B21+F$2*(1-'KD_ Global'!$B21)))</f>
        <v>no</v>
      </c>
      <c r="G46" s="6" t="str">
        <f>IF('KD_ Global'!$B21=0,"no",'KD_ Global'!$B21/('KD_ Global'!$B21+G$2*(1-'KD_ Global'!$B21)))</f>
        <v>no</v>
      </c>
      <c r="H46" s="6" t="str">
        <f>IF('KD_ Global'!$B21=0,"no",'KD_ Global'!$B21/('KD_ Global'!$B21+H$2*(1-'KD_ Global'!$B21)))</f>
        <v>no</v>
      </c>
      <c r="I46" s="6" t="str">
        <f>IF('KD_ Global'!$B21=0,"no",'KD_ Global'!$B21/('KD_ Global'!$B21+I$2*(1-'KD_ Global'!$B21)))</f>
        <v>no</v>
      </c>
      <c r="J46" s="6" t="str">
        <f>IF('KD_ Global'!$B21=0,"no",'KD_ Global'!$B21/('KD_ Global'!$B21+J$2*(1-'KD_ Global'!$B21)))</f>
        <v>no</v>
      </c>
      <c r="K46" s="6" t="str">
        <f>IF('KD_ Global'!$B21=0,"no",'KD_ Global'!$B21/('KD_ Global'!$B21+K$2*(1-'KD_ Global'!$B21)))</f>
        <v>no</v>
      </c>
      <c r="L46" s="6" t="str">
        <f>IF('KD_ Global'!$B21=0,"no",'KD_ Global'!$B21/('KD_ Global'!$B21+L$2*(1-'KD_ Global'!$B21)))</f>
        <v>no</v>
      </c>
      <c r="M46" s="6" t="str">
        <f>IF('KD_ Global'!$B21=0,"no",'KD_ Global'!$B21/('KD_ Global'!$B21+M$2*(1-'KD_ Global'!$B21)))</f>
        <v>no</v>
      </c>
      <c r="N46" s="6" t="str">
        <f>IF('KD_ Global'!$B21=0,"no",'KD_ Global'!$B21/('KD_ Global'!$B21+N$2*(1-'KD_ Global'!$B21)))</f>
        <v>no</v>
      </c>
      <c r="O46" s="6" t="str">
        <f>IF('KD_ Global'!$B21=0,"no",'KD_ Global'!$B21/('KD_ Global'!$B21+O$2*(1-'KD_ Global'!$B21)))</f>
        <v>no</v>
      </c>
      <c r="P46" s="6" t="str">
        <f>IF('KD_ Global'!$B21=0,"no",'KD_ Global'!$B21/('KD_ Global'!$B21+P$2*(1-'KD_ Global'!$B21)))</f>
        <v>no</v>
      </c>
    </row>
  </sheetData>
  <sheetProtection password="E301" sheet="1" objects="1" scenarios="1"/>
  <printOptions horizontalCentered="1" verticalCentered="1"/>
  <pageMargins left="0.75" right="0.75" top="1" bottom="1" header="0.5118110236220472" footer="0.5118110236220472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="50" zoomScaleNormal="50" workbookViewId="0" topLeftCell="A1">
      <pane ySplit="615" topLeftCell="BM1" activePane="bottomLeft" state="split"/>
      <selection pane="topLeft" activeCell="A1" sqref="A1:IV16384"/>
      <selection pane="bottomLeft" activeCell="R51" sqref="R51"/>
    </sheetView>
  </sheetViews>
  <sheetFormatPr defaultColWidth="11.421875" defaultRowHeight="15"/>
  <cols>
    <col min="1" max="1" width="8.8515625" style="5" customWidth="1"/>
    <col min="2" max="16" width="10.8515625" style="5" customWidth="1"/>
    <col min="17" max="16384" width="8.8515625" style="5" customWidth="1"/>
  </cols>
  <sheetData>
    <row r="1" ht="18">
      <c r="B1" s="8" t="s">
        <v>39</v>
      </c>
    </row>
    <row r="2" spans="2:16" ht="18">
      <c r="B2" s="5">
        <v>0.001</v>
      </c>
      <c r="C2" s="5">
        <v>0.01</v>
      </c>
      <c r="D2" s="5">
        <v>0.05</v>
      </c>
      <c r="E2" s="5">
        <v>0.1</v>
      </c>
      <c r="F2" s="5">
        <v>0.2</v>
      </c>
      <c r="G2" s="5">
        <v>0.3</v>
      </c>
      <c r="H2" s="5">
        <v>0.4</v>
      </c>
      <c r="I2" s="5">
        <v>0.5</v>
      </c>
      <c r="J2" s="5">
        <v>0.6</v>
      </c>
      <c r="K2" s="5">
        <v>0.7</v>
      </c>
      <c r="L2" s="5">
        <v>0.8</v>
      </c>
      <c r="M2" s="5">
        <v>0.9</v>
      </c>
      <c r="N2" s="5">
        <v>0.95</v>
      </c>
      <c r="O2" s="5">
        <v>0.99</v>
      </c>
      <c r="P2" s="5">
        <v>0.999</v>
      </c>
    </row>
    <row r="3" ht="18">
      <c r="A3" s="7" t="s">
        <v>37</v>
      </c>
    </row>
    <row r="4" spans="1:16" ht="18">
      <c r="A4" s="5" t="str">
        <f>'KD_ Global'!A2</f>
        <v>Rb</v>
      </c>
      <c r="B4" s="6">
        <f>IF('KD_ Global'!$B2=0,"no",B$2^('KD_ Global'!$B2-1))</f>
        <v>859.0728621068025</v>
      </c>
      <c r="C4" s="6">
        <f>IF('KD_ Global'!$B2=0,"no",C$2^('KD_ Global'!$B2-1))</f>
        <v>90.36910892766771</v>
      </c>
      <c r="D4" s="6">
        <f>IF('KD_ Global'!$B2=0,"no",D$2^('KD_ Global'!$B2-1))</f>
        <v>18.724936175108436</v>
      </c>
      <c r="E4" s="6">
        <f>IF('KD_ Global'!$B2=0,"no",E$2^('KD_ Global'!$B2-1))</f>
        <v>9.506266823925559</v>
      </c>
      <c r="F4" s="6">
        <f>IF('KD_ Global'!$B2=0,"no",F$2^('KD_ Global'!$B2-1))</f>
        <v>4.82613708706777</v>
      </c>
      <c r="G4" s="6">
        <f>IF('KD_ Global'!$B2=0,"no",G$2^('KD_ Global'!$B2-1))</f>
        <v>3.246240126104112</v>
      </c>
      <c r="H4" s="6">
        <f>IF('KD_ Global'!$B2=0,"no",H$2^('KD_ Global'!$B2-1))</f>
        <v>2.450131015105764</v>
      </c>
      <c r="I4" s="6">
        <f>IF('KD_ Global'!$B2=0,"no",I$2^('KD_ Global'!$B2-1))</f>
        <v>1.969746538986382</v>
      </c>
      <c r="J4" s="6">
        <f>IF('KD_ Global'!$B2=0,"no",J$2^('KD_ Global'!$B2-1))</f>
        <v>1.6480496662147222</v>
      </c>
      <c r="K4" s="6">
        <f>IF('KD_ Global'!$B2=0,"no",K$2^('KD_ Global'!$B2-1))</f>
        <v>1.4174105660866627</v>
      </c>
      <c r="L4" s="6">
        <f>IF('KD_ Global'!$B2=0,"no",L$2^('KD_ Global'!$B2-1))</f>
        <v>1.243881365755101</v>
      </c>
      <c r="M4" s="6">
        <f>IF('KD_ Global'!$B2=0,"no",M$2^('KD_ Global'!$B2-1))</f>
        <v>1.108539782389234</v>
      </c>
      <c r="N4" s="6">
        <f>IF('KD_ Global'!$B2=0,"no",N$2^('KD_ Global'!$B2-1))</f>
        <v>1.051444943516971</v>
      </c>
      <c r="O4" s="6">
        <f>IF('KD_ Global'!$B2=0,"no",O$2^('KD_ Global'!$B2-1))</f>
        <v>1.0098777954897011</v>
      </c>
      <c r="P4" s="6">
        <f>IF('KD_ Global'!$B2=0,"no",P$2^('KD_ Global'!$B2-1))</f>
        <v>1.0009789782179026</v>
      </c>
    </row>
    <row r="5" spans="1:16" ht="18">
      <c r="A5" s="5" t="str">
        <f>'KD_ Global'!A3</f>
        <v>Ce</v>
      </c>
      <c r="B5" s="6">
        <f>IF('KD_ Global'!$B3=0,"no",B$2^('KD_ Global'!$B3-1))</f>
        <v>713.8632091376312</v>
      </c>
      <c r="C5" s="6">
        <f>IF('KD_ Global'!$B3=0,"no",C$2^('KD_ Global'!$B3-1))</f>
        <v>79.8748397761108</v>
      </c>
      <c r="D5" s="6">
        <f>IF('KD_ Global'!$B3=0,"no",D$2^('KD_ Global'!$B3-1))</f>
        <v>17.280099427505494</v>
      </c>
      <c r="E5" s="6">
        <f>IF('KD_ Global'!$B3=0,"no",E$2^('KD_ Global'!$B3-1))</f>
        <v>8.937272502061846</v>
      </c>
      <c r="F5" s="6">
        <f>IF('KD_ Global'!$B3=0,"no",F$2^('KD_ Global'!$B3-1))</f>
        <v>4.622359964490165</v>
      </c>
      <c r="G5" s="6">
        <f>IF('KD_ Global'!$B3=0,"no",G$2^('KD_ Global'!$B3-1))</f>
        <v>3.143148332744258</v>
      </c>
      <c r="H5" s="6">
        <f>IF('KD_ Global'!$B3=0,"no",H$2^('KD_ Global'!$B3-1))</f>
        <v>2.3906859320214635</v>
      </c>
      <c r="I5" s="6">
        <f>IF('KD_ Global'!$B3=0,"no",I$2^('KD_ Global'!$B3-1))</f>
        <v>1.9334869137669168</v>
      </c>
      <c r="J5" s="6">
        <f>IF('KD_ Global'!$B3=0,"no",J$2^('KD_ Global'!$B3-1))</f>
        <v>1.6256372413820053</v>
      </c>
      <c r="K5" s="6">
        <f>IF('KD_ Global'!$B3=0,"no",K$2^('KD_ Global'!$B3-1))</f>
        <v>1.4039237430326426</v>
      </c>
      <c r="L5" s="6">
        <f>IF('KD_ Global'!$B3=0,"no",L$2^('KD_ Global'!$B3-1))</f>
        <v>1.2364634665997343</v>
      </c>
      <c r="M5" s="6">
        <f>IF('KD_ Global'!$B3=0,"no",M$2^('KD_ Global'!$B3-1))</f>
        <v>1.1054134736692671</v>
      </c>
      <c r="N5" s="6">
        <f>IF('KD_ Global'!$B3=0,"no",N$2^('KD_ Global'!$B3-1))</f>
        <v>1.0500002876144412</v>
      </c>
      <c r="O5" s="6">
        <f>IF('KD_ Global'!$B3=0,"no",O$2^('KD_ Global'!$B3-1))</f>
        <v>1.0096057718095595</v>
      </c>
      <c r="P5" s="6">
        <f>IF('KD_ Global'!$B3=0,"no",P$2^('KD_ Global'!$B3-1))</f>
        <v>1.0009521339117828</v>
      </c>
    </row>
    <row r="6" spans="1:16" ht="18">
      <c r="A6" s="5" t="str">
        <f>'KD_ Global'!A4</f>
        <v> Sr</v>
      </c>
      <c r="B6" s="6">
        <f>IF('KD_ Global'!$B4=0,"no",B$2^('KD_ Global'!$B4-1))</f>
        <v>236.5374987057604</v>
      </c>
      <c r="C6" s="6">
        <f>IF('KD_ Global'!$B4=0,"no",C$2^('KD_ Global'!$B4-1))</f>
        <v>38.24723110239292</v>
      </c>
      <c r="D6" s="6">
        <f>IF('KD_ Global'!$B4=0,"no",D$2^('KD_ Global'!$B4-1))</f>
        <v>10.702987927676059</v>
      </c>
      <c r="E6" s="6">
        <f>IF('KD_ Global'!$B4=0,"no",E$2^('KD_ Global'!$B4-1))</f>
        <v>6.184434582271278</v>
      </c>
      <c r="F6" s="6">
        <f>IF('KD_ Global'!$B4=0,"no",F$2^('KD_ Global'!$B4-1))</f>
        <v>3.5735096928860637</v>
      </c>
      <c r="G6" s="6">
        <f>IF('KD_ Global'!$B4=0,"no",G$2^('KD_ Global'!$B4-1))</f>
        <v>2.5927100501149187</v>
      </c>
      <c r="H6" s="6">
        <f>IF('KD_ Global'!$B4=0,"no",H$2^('KD_ Global'!$B4-1))</f>
        <v>2.0648567553383006</v>
      </c>
      <c r="I6" s="6">
        <f>IF('KD_ Global'!$B4=0,"no",I$2^('KD_ Global'!$B4-1))</f>
        <v>1.7306332188164744</v>
      </c>
      <c r="J6" s="6">
        <f>IF('KD_ Global'!$B4=0,"no",J$2^('KD_ Global'!$B4-1))</f>
        <v>1.4981279810912171</v>
      </c>
      <c r="K6" s="6">
        <f>IF('KD_ Global'!$B4=0,"no",K$2^('KD_ Global'!$B4-1))</f>
        <v>1.3260928118112891</v>
      </c>
      <c r="L6" s="6">
        <f>IF('KD_ Global'!$B4=0,"no",L$2^('KD_ Global'!$B4-1))</f>
        <v>1.193122108652457</v>
      </c>
      <c r="M6" s="6">
        <f>IF('KD_ Global'!$B4=0,"no",M$2^('KD_ Global'!$B4-1))</f>
        <v>1.086945833857967</v>
      </c>
      <c r="N6" s="6">
        <f>IF('KD_ Global'!$B4=0,"no",N$2^('KD_ Global'!$B4-1))</f>
        <v>1.0414233506390227</v>
      </c>
      <c r="O6" s="6">
        <f>IF('KD_ Global'!$B4=0,"no",O$2^('KD_ Global'!$B4-1))</f>
        <v>1.0079845385191737</v>
      </c>
      <c r="P6" s="6">
        <f>IF('KD_ Global'!$B4=0,"no",P$2^('KD_ Global'!$B4-1))</f>
        <v>1.0007920093878946</v>
      </c>
    </row>
    <row r="7" spans="1:16" ht="18" hidden="1">
      <c r="A7" s="5" t="str">
        <f>'KD_ Global'!A5</f>
        <v> Nd</v>
      </c>
      <c r="B7" s="6">
        <f>IF('KD_ Global'!$B5=0,"no",B$2^('KD_ Global'!$B5-1))</f>
        <v>582.5188721800331</v>
      </c>
      <c r="C7" s="6">
        <f>IF('KD_ Global'!$B5=0,"no",C$2^('KD_ Global'!$B5-1))</f>
        <v>69.74932354244477</v>
      </c>
      <c r="D7" s="6">
        <f>IF('KD_ Global'!$B5=0,"no",D$2^('KD_ Global'!$B5-1))</f>
        <v>15.821600676661113</v>
      </c>
      <c r="E7" s="6">
        <f>IF('KD_ Global'!$B5=0,"no",E$2^('KD_ Global'!$B5-1))</f>
        <v>8.351606045692336</v>
      </c>
      <c r="F7" s="6">
        <f>IF('KD_ Global'!$B5=0,"no",F$2^('KD_ Global'!$B5-1))</f>
        <v>4.408487166872692</v>
      </c>
      <c r="G7" s="6">
        <f>IF('KD_ Global'!$B5=0,"no",G$2^('KD_ Global'!$B5-1))</f>
        <v>3.033709147144838</v>
      </c>
      <c r="H7" s="6">
        <f>IF('KD_ Global'!$B5=0,"no",H$2^('KD_ Global'!$B5-1))</f>
        <v>2.3270684697233097</v>
      </c>
      <c r="I7" s="6">
        <f>IF('KD_ Global'!$B5=0,"no",I$2^('KD_ Global'!$B5-1))</f>
        <v>1.8944380985046236</v>
      </c>
      <c r="J7" s="6">
        <f>IF('KD_ Global'!$B5=0,"no",J$2^('KD_ Global'!$B5-1))</f>
        <v>1.6013767615524088</v>
      </c>
      <c r="K7" s="6">
        <f>IF('KD_ Global'!$B5=0,"no",K$2^('KD_ Global'!$B5-1))</f>
        <v>1.389261433430777</v>
      </c>
      <c r="L7" s="6">
        <f>IF('KD_ Global'!$B5=0,"no",L$2^('KD_ Global'!$B5-1))</f>
        <v>1.2283687028677175</v>
      </c>
      <c r="M7" s="6">
        <f>IF('KD_ Global'!$B5=0,"no",M$2^('KD_ Global'!$B5-1))</f>
        <v>1.1019905799097478</v>
      </c>
      <c r="N7" s="6">
        <f>IF('KD_ Global'!$B5=0,"no",N$2^('KD_ Global'!$B5-1))</f>
        <v>1.0484161743162868</v>
      </c>
      <c r="O7" s="6">
        <f>IF('KD_ Global'!$B5=0,"no",O$2^('KD_ Global'!$B5-1))</f>
        <v>1.009307142656677</v>
      </c>
      <c r="P7" s="6">
        <f>IF('KD_ Global'!$B5=0,"no",P$2^('KD_ Global'!$B5-1))</f>
        <v>1.0009226565784315</v>
      </c>
    </row>
    <row r="8" spans="1:16" ht="18" hidden="1">
      <c r="A8" s="5" t="str">
        <f>'KD_ Global'!A6</f>
        <v> Sm</v>
      </c>
      <c r="B8" s="6">
        <f>IF('KD_ Global'!$B6=0,"no",B$2^('KD_ Global'!$B6-1))</f>
        <v>443.10841732019685</v>
      </c>
      <c r="C8" s="6">
        <f>IF('KD_ Global'!$B6=0,"no",C$2^('KD_ Global'!$B6-1))</f>
        <v>58.121926376956374</v>
      </c>
      <c r="D8" s="6">
        <f>IF('KD_ Global'!$B6=0,"no",D$2^('KD_ Global'!$B6-1))</f>
        <v>14.051724658781817</v>
      </c>
      <c r="E8" s="6">
        <f>IF('KD_ Global'!$B6=0,"no",E$2^('KD_ Global'!$B6-1))</f>
        <v>7.623773762183422</v>
      </c>
      <c r="F8" s="6">
        <f>IF('KD_ Global'!$B6=0,"no",F$2^('KD_ Global'!$B6-1))</f>
        <v>4.136284177802495</v>
      </c>
      <c r="G8" s="6">
        <f>IF('KD_ Global'!$B6=0,"no",G$2^('KD_ Global'!$B6-1))</f>
        <v>2.89246386915926</v>
      </c>
      <c r="H8" s="6">
        <f>IF('KD_ Global'!$B6=0,"no",H$2^('KD_ Global'!$B6-1))</f>
        <v>2.244144085755156</v>
      </c>
      <c r="I8" s="6">
        <f>IF('KD_ Global'!$B6=0,"no",I$2^('KD_ Global'!$B6-1))</f>
        <v>1.8431455466954265</v>
      </c>
      <c r="J8" s="6">
        <f>IF('KD_ Global'!$B6=0,"no",J$2^('KD_ Global'!$B6-1))</f>
        <v>1.5693084435709128</v>
      </c>
      <c r="K8" s="6">
        <f>IF('KD_ Global'!$B6=0,"no",K$2^('KD_ Global'!$B6-1))</f>
        <v>1.3697769759276843</v>
      </c>
      <c r="L8" s="6">
        <f>IF('KD_ Global'!$B6=0,"no",L$2^('KD_ Global'!$B6-1))</f>
        <v>1.2175620583945088</v>
      </c>
      <c r="M8" s="6">
        <f>IF('KD_ Global'!$B6=0,"no",M$2^('KD_ Global'!$B6-1))</f>
        <v>1.0974023489379698</v>
      </c>
      <c r="N8" s="6">
        <f>IF('KD_ Global'!$B6=0,"no",N$2^('KD_ Global'!$B6-1))</f>
        <v>1.046288777556248</v>
      </c>
      <c r="O8" s="6">
        <f>IF('KD_ Global'!$B6=0,"no",O$2^('KD_ Global'!$B6-1))</f>
        <v>1.0089055251023098</v>
      </c>
      <c r="P8" s="6">
        <f>IF('KD_ Global'!$B6=0,"no",P$2^('KD_ Global'!$B6-1))</f>
        <v>1.000883000995319</v>
      </c>
    </row>
    <row r="9" spans="1:16" ht="18" hidden="1">
      <c r="A9" s="5" t="str">
        <f>'KD_ Global'!A7</f>
        <v> Eu</v>
      </c>
      <c r="B9" s="6">
        <f>IF('KD_ Global'!$B7=0,"no",B$2^('KD_ Global'!$B7-1))</f>
        <v>361.6429473185712</v>
      </c>
      <c r="C9" s="6">
        <f>IF('KD_ Global'!$B7=0,"no",C$2^('KD_ Global'!$B7-1))</f>
        <v>50.75981142476849</v>
      </c>
      <c r="D9" s="6">
        <f>IF('KD_ Global'!$B7=0,"no",D$2^('KD_ Global'!$B7-1))</f>
        <v>12.866675233209019</v>
      </c>
      <c r="E9" s="6">
        <f>IF('KD_ Global'!$B7=0,"no",E$2^('KD_ Global'!$B7-1))</f>
        <v>7.124592018127668</v>
      </c>
      <c r="F9" s="6">
        <f>IF('KD_ Global'!$B7=0,"no",F$2^('KD_ Global'!$B7-1))</f>
        <v>3.945060437505789</v>
      </c>
      <c r="G9" s="6">
        <f>IF('KD_ Global'!$B7=0,"no",G$2^('KD_ Global'!$B7-1))</f>
        <v>2.791837129848137</v>
      </c>
      <c r="H9" s="6">
        <f>IF('KD_ Global'!$B7=0,"no",H$2^('KD_ Global'!$B7-1))</f>
        <v>2.184476222073336</v>
      </c>
      <c r="I9" s="6">
        <f>IF('KD_ Global'!$B7=0,"no",I$2^('KD_ Global'!$B7-1))</f>
        <v>1.8059525654902502</v>
      </c>
      <c r="J9" s="6">
        <f>IF('KD_ Global'!$B7=0,"no",J$2^('KD_ Global'!$B7-1))</f>
        <v>1.5459083384564174</v>
      </c>
      <c r="K9" s="6">
        <f>IF('KD_ Global'!$B7=0,"no",K$2^('KD_ Global'!$B7-1))</f>
        <v>1.355483375215175</v>
      </c>
      <c r="L9" s="6">
        <f>IF('KD_ Global'!$B7=0,"no",L$2^('KD_ Global'!$B7-1))</f>
        <v>1.2095977844691232</v>
      </c>
      <c r="M9" s="6">
        <f>IF('KD_ Global'!$B7=0,"no",M$2^('KD_ Global'!$B7-1))</f>
        <v>1.0940071431131608</v>
      </c>
      <c r="N9" s="6">
        <f>IF('KD_ Global'!$B7=0,"no",N$2^('KD_ Global'!$B7-1))</f>
        <v>1.0447116034017099</v>
      </c>
      <c r="O9" s="6">
        <f>IF('KD_ Global'!$B7=0,"no",O$2^('KD_ Global'!$B7-1))</f>
        <v>1.008607356494953</v>
      </c>
      <c r="P9" s="6">
        <f>IF('KD_ Global'!$B7=0,"no",P$2^('KD_ Global'!$B7-1))</f>
        <v>1.0008535507317406</v>
      </c>
    </row>
    <row r="10" spans="1:16" ht="18" hidden="1">
      <c r="A10" s="5" t="str">
        <f>'KD_ Global'!A8</f>
        <v> Gd</v>
      </c>
      <c r="B10" s="6">
        <f>IF('KD_ Global'!$B8=0,"no",B$2^('KD_ Global'!$B8-1))</f>
        <v>364.6657705002234</v>
      </c>
      <c r="C10" s="6">
        <f>IF('KD_ Global'!$B8=0,"no",C$2^('KD_ Global'!$B8-1))</f>
        <v>51.04227229221322</v>
      </c>
      <c r="D10" s="6">
        <f>IF('KD_ Global'!$B8=0,"no",D$2^('KD_ Global'!$B8-1))</f>
        <v>12.913206030121332</v>
      </c>
      <c r="E10" s="6">
        <f>IF('KD_ Global'!$B8=0,"no",E$2^('KD_ Global'!$B8-1))</f>
        <v>7.144387467950855</v>
      </c>
      <c r="F10" s="6">
        <f>IF('KD_ Global'!$B8=0,"no",F$2^('KD_ Global'!$B8-1))</f>
        <v>3.952718803769727</v>
      </c>
      <c r="G10" s="6">
        <f>IF('KD_ Global'!$B8=0,"no",G$2^('KD_ Global'!$B8-1))</f>
        <v>2.7958904310300143</v>
      </c>
      <c r="H10" s="6">
        <f>IF('KD_ Global'!$B8=0,"no",H$2^('KD_ Global'!$B8-1))</f>
        <v>2.186889500571284</v>
      </c>
      <c r="I10" s="6">
        <f>IF('KD_ Global'!$B8=0,"no",I$2^('KD_ Global'!$B8-1))</f>
        <v>1.8074616036782625</v>
      </c>
      <c r="J10" s="6">
        <f>IF('KD_ Global'!$B8=0,"no",J$2^('KD_ Global'!$B8-1))</f>
        <v>1.5468602073428592</v>
      </c>
      <c r="K10" s="6">
        <f>IF('KD_ Global'!$B8=0,"no",K$2^('KD_ Global'!$B8-1))</f>
        <v>1.3560660781101295</v>
      </c>
      <c r="L10" s="6">
        <f>IF('KD_ Global'!$B8=0,"no",L$2^('KD_ Global'!$B8-1))</f>
        <v>1.2099230745045257</v>
      </c>
      <c r="M10" s="6">
        <f>IF('KD_ Global'!$B8=0,"no",M$2^('KD_ Global'!$B8-1))</f>
        <v>1.094146046444379</v>
      </c>
      <c r="N10" s="6">
        <f>IF('KD_ Global'!$B8=0,"no",N$2^('KD_ Global'!$B8-1))</f>
        <v>1.044776177370584</v>
      </c>
      <c r="O10" s="6">
        <f>IF('KD_ Global'!$B8=0,"no",O$2^('KD_ Global'!$B8-1))</f>
        <v>1.0086195714643442</v>
      </c>
      <c r="P10" s="6">
        <f>IF('KD_ Global'!$B8=0,"no",P$2^('KD_ Global'!$B8-1))</f>
        <v>1.0008547573644133</v>
      </c>
    </row>
    <row r="11" spans="1:16" ht="18">
      <c r="A11" s="5" t="str">
        <f>'KD_ Global'!A9</f>
        <v> Y</v>
      </c>
      <c r="B11" s="6">
        <f>IF('KD_ Global'!$B9=0,"no",B$2^('KD_ Global'!$B9-1))</f>
        <v>225.6835995497225</v>
      </c>
      <c r="C11" s="6">
        <f>IF('KD_ Global'!$B9=0,"no",C$2^('KD_ Global'!$B9-1))</f>
        <v>37.06807217825758</v>
      </c>
      <c r="D11" s="6">
        <f>IF('KD_ Global'!$B9=0,"no",D$2^('KD_ Global'!$B9-1))</f>
        <v>10.487163323196807</v>
      </c>
      <c r="E11" s="6">
        <f>IF('KD_ Global'!$B9=0,"no",E$2^('KD_ Global'!$B9-1))</f>
        <v>6.08835545761395</v>
      </c>
      <c r="F11" s="6">
        <f>IF('KD_ Global'!$B9=0,"no",F$2^('KD_ Global'!$B9-1))</f>
        <v>3.5346137974475735</v>
      </c>
      <c r="G11" s="6">
        <f>IF('KD_ Global'!$B9=0,"no",G$2^('KD_ Global'!$B9-1))</f>
        <v>2.571570148290334</v>
      </c>
      <c r="H11" s="6">
        <f>IF('KD_ Global'!$B9=0,"no",H$2^('KD_ Global'!$B9-1))</f>
        <v>2.0520310918250826</v>
      </c>
      <c r="I11" s="6">
        <f>IF('KD_ Global'!$B9=0,"no",I$2^('KD_ Global'!$B9-1))</f>
        <v>1.722495244603666</v>
      </c>
      <c r="J11" s="6">
        <f>IF('KD_ Global'!$B9=0,"no",J$2^('KD_ Global'!$B9-1))</f>
        <v>1.4929330901473892</v>
      </c>
      <c r="K11" s="6">
        <f>IF('KD_ Global'!$B9=0,"no",K$2^('KD_ Global'!$B9-1))</f>
        <v>1.3228804173008737</v>
      </c>
      <c r="L11" s="6">
        <f>IF('KD_ Global'!$B9=0,"no",L$2^('KD_ Global'!$B9-1))</f>
        <v>1.19131306646785</v>
      </c>
      <c r="M11" s="6">
        <f>IF('KD_ Global'!$B9=0,"no",M$2^('KD_ Global'!$B9-1))</f>
        <v>1.0861673687773836</v>
      </c>
      <c r="N11" s="6">
        <f>IF('KD_ Global'!$B9=0,"no",N$2^('KD_ Global'!$B9-1))</f>
        <v>1.0410601713455134</v>
      </c>
      <c r="O11" s="6">
        <f>IF('KD_ Global'!$B9=0,"no",O$2^('KD_ Global'!$B9-1))</f>
        <v>1.0079156529076991</v>
      </c>
      <c r="P11" s="6">
        <f>IF('KD_ Global'!$B9=0,"no",P$2^('KD_ Global'!$B9-1))</f>
        <v>1.0007852006204292</v>
      </c>
    </row>
    <row r="12" spans="1:16" ht="18">
      <c r="A12" s="5" t="str">
        <f>'KD_ Global'!A10</f>
        <v> Yb</v>
      </c>
      <c r="B12" s="6">
        <f>IF('KD_ Global'!$B10=0,"no",B$2^('KD_ Global'!$B10-1))</f>
        <v>270.27134319428137</v>
      </c>
      <c r="C12" s="6">
        <f>IF('KD_ Global'!$B10=0,"no",C$2^('KD_ Global'!$B10-1))</f>
        <v>41.80228289540324</v>
      </c>
      <c r="D12" s="6">
        <f>IF('KD_ Global'!$B10=0,"no",D$2^('KD_ Global'!$B10-1))</f>
        <v>11.340048565278549</v>
      </c>
      <c r="E12" s="6">
        <f>IF('KD_ Global'!$B10=0,"no",E$2^('KD_ Global'!$B10-1))</f>
        <v>6.465468497750433</v>
      </c>
      <c r="F12" s="6">
        <f>IF('KD_ Global'!$B10=0,"no",F$2^('KD_ Global'!$B10-1))</f>
        <v>3.686252545989553</v>
      </c>
      <c r="G12" s="6">
        <f>IF('KD_ Global'!$B10=0,"no",G$2^('KD_ Global'!$B10-1))</f>
        <v>2.6536614223585144</v>
      </c>
      <c r="H12" s="6">
        <f>IF('KD_ Global'!$B10=0,"no",H$2^('KD_ Global'!$B10-1))</f>
        <v>2.1016973228687723</v>
      </c>
      <c r="I12" s="6">
        <f>IF('KD_ Global'!$B10=0,"no",I$2^('KD_ Global'!$B10-1))</f>
        <v>1.7539407344145528</v>
      </c>
      <c r="J12" s="6">
        <f>IF('KD_ Global'!$B10=0,"no",J$2^('KD_ Global'!$B10-1))</f>
        <v>1.5129709746117952</v>
      </c>
      <c r="K12" s="6">
        <f>IF('KD_ Global'!$B10=0,"no",K$2^('KD_ Global'!$B10-1))</f>
        <v>1.3352528965863284</v>
      </c>
      <c r="L12" s="6">
        <f>IF('KD_ Global'!$B10=0,"no",L$2^('KD_ Global'!$B10-1))</f>
        <v>1.198271573053064</v>
      </c>
      <c r="M12" s="6">
        <f>IF('KD_ Global'!$B10=0,"no",M$2^('KD_ Global'!$B10-1))</f>
        <v>1.0891583412654386</v>
      </c>
      <c r="N12" s="6">
        <f>IF('KD_ Global'!$B10=0,"no",N$2^('KD_ Global'!$B10-1))</f>
        <v>1.0424548291823061</v>
      </c>
      <c r="O12" s="6">
        <f>IF('KD_ Global'!$B10=0,"no",O$2^('KD_ Global'!$B10-1))</f>
        <v>1.0081800777378185</v>
      </c>
      <c r="P12" s="6">
        <f>IF('KD_ Global'!$B10=0,"no",P$2^('KD_ Global'!$B10-1))</f>
        <v>1.0008113345243421</v>
      </c>
    </row>
    <row r="13" spans="1:16" ht="18">
      <c r="A13" s="5" t="str">
        <f>'KD_ Global'!A11</f>
        <v> Ni</v>
      </c>
      <c r="B13" s="6">
        <f>IF('KD_ Global'!$B11=0,"no",B$2^('KD_ Global'!$B11-1))</f>
        <v>1.303166778452293E-10</v>
      </c>
      <c r="C13" s="6">
        <f>IF('KD_ Global'!$B11=0,"no",C$2^('KD_ Global'!$B11-1))</f>
        <v>2.570395782768857E-07</v>
      </c>
      <c r="D13" s="6">
        <f>IF('KD_ Global'!$B11=0,"no",D$2^('KD_ Global'!$B11-1))</f>
        <v>5.165426238749014E-05</v>
      </c>
      <c r="E13" s="6">
        <f>IF('KD_ Global'!$B11=0,"no",E$2^('KD_ Global'!$B11-1))</f>
        <v>0.0005069907082747037</v>
      </c>
      <c r="F13" s="6">
        <f>IF('KD_ Global'!$B11=0,"no",F$2^('KD_ Global'!$B11-1))</f>
        <v>0.004976154268716002</v>
      </c>
      <c r="G13" s="6">
        <f>IF('KD_ Global'!$B11=0,"no",G$2^('KD_ Global'!$B11-1))</f>
        <v>0.018928427427309286</v>
      </c>
      <c r="H13" s="6">
        <f>IF('KD_ Global'!$B11=0,"no",H$2^('KD_ Global'!$B11-1))</f>
        <v>0.048841351334280414</v>
      </c>
      <c r="I13" s="6">
        <f>IF('KD_ Global'!$B11=0,"no",I$2^('KD_ Global'!$B11-1))</f>
        <v>0.10188404155032811</v>
      </c>
      <c r="J13" s="6">
        <f>IF('KD_ Global'!$B11=0,"no",J$2^('KD_ Global'!$B11-1))</f>
        <v>0.18578402602883723</v>
      </c>
      <c r="K13" s="6">
        <f>IF('KD_ Global'!$B11=0,"no",K$2^('KD_ Global'!$B11-1))</f>
        <v>0.3087436554879016</v>
      </c>
      <c r="L13" s="6">
        <f>IF('KD_ Global'!$B11=0,"no",L$2^('KD_ Global'!$B11-1))</f>
        <v>0.4793817617664297</v>
      </c>
      <c r="M13" s="6">
        <f>IF('KD_ Global'!$B11=0,"no",M$2^('KD_ Global'!$B11-1))</f>
        <v>0.7066901996885998</v>
      </c>
      <c r="N13" s="6">
        <f>IF('KD_ Global'!$B11=0,"no",N$2^('KD_ Global'!$B11-1))</f>
        <v>0.8444992718110214</v>
      </c>
      <c r="O13" s="6">
        <f>IF('KD_ Global'!$B11=0,"no",O$2^('KD_ Global'!$B11-1))</f>
        <v>0.9674264703183406</v>
      </c>
      <c r="P13" s="6">
        <f>IF('KD_ Global'!$B11=0,"no",P$2^('KD_ Global'!$B11-1))</f>
        <v>0.9967087793804833</v>
      </c>
    </row>
    <row r="14" spans="1:16" ht="18">
      <c r="A14" s="5" t="str">
        <f>'KD_ Global'!A12</f>
        <v>La</v>
      </c>
      <c r="B14" s="6" t="str">
        <f>IF('KD_ Global'!$B12=0,"no",B$2^('KD_ Global'!$B12-1))</f>
        <v>no</v>
      </c>
      <c r="C14" s="6" t="str">
        <f>IF('KD_ Global'!$B12=0,"no",C$2^('KD_ Global'!$B12-1))</f>
        <v>no</v>
      </c>
      <c r="D14" s="6" t="str">
        <f>IF('KD_ Global'!$B12=0,"no",D$2^('KD_ Global'!$B12-1))</f>
        <v>no</v>
      </c>
      <c r="E14" s="6" t="str">
        <f>IF('KD_ Global'!$B12=0,"no",E$2^('KD_ Global'!$B12-1))</f>
        <v>no</v>
      </c>
      <c r="F14" s="6" t="str">
        <f>IF('KD_ Global'!$B12=0,"no",F$2^('KD_ Global'!$B12-1))</f>
        <v>no</v>
      </c>
      <c r="G14" s="6" t="str">
        <f>IF('KD_ Global'!$B12=0,"no",G$2^('KD_ Global'!$B12-1))</f>
        <v>no</v>
      </c>
      <c r="H14" s="6" t="str">
        <f>IF('KD_ Global'!$B12=0,"no",H$2^('KD_ Global'!$B12-1))</f>
        <v>no</v>
      </c>
      <c r="I14" s="6" t="str">
        <f>IF('KD_ Global'!$B12=0,"no",I$2^('KD_ Global'!$B12-1))</f>
        <v>no</v>
      </c>
      <c r="J14" s="6" t="str">
        <f>IF('KD_ Global'!$B12=0,"no",J$2^('KD_ Global'!$B12-1))</f>
        <v>no</v>
      </c>
      <c r="K14" s="6" t="str">
        <f>IF('KD_ Global'!$B12=0,"no",K$2^('KD_ Global'!$B12-1))</f>
        <v>no</v>
      </c>
      <c r="L14" s="6" t="str">
        <f>IF('KD_ Global'!$B12=0,"no",L$2^('KD_ Global'!$B12-1))</f>
        <v>no</v>
      </c>
      <c r="M14" s="6" t="str">
        <f>IF('KD_ Global'!$B12=0,"no",M$2^('KD_ Global'!$B12-1))</f>
        <v>no</v>
      </c>
      <c r="N14" s="6" t="str">
        <f>IF('KD_ Global'!$B12=0,"no",N$2^('KD_ Global'!$B12-1))</f>
        <v>no</v>
      </c>
      <c r="O14" s="6" t="str">
        <f>IF('KD_ Global'!$B12=0,"no",O$2^('KD_ Global'!$B12-1))</f>
        <v>no</v>
      </c>
      <c r="P14" s="6" t="str">
        <f>IF('KD_ Global'!$B12=0,"no",P$2^('KD_ Global'!$B12-1))</f>
        <v>no</v>
      </c>
    </row>
    <row r="15" spans="1:16" ht="18">
      <c r="A15" s="5" t="str">
        <f>'KD_ Global'!A13</f>
        <v>Ce</v>
      </c>
      <c r="B15" s="6" t="str">
        <f>IF('KD_ Global'!$B13=0,"no",B$2^('KD_ Global'!$B13-1))</f>
        <v>no</v>
      </c>
      <c r="C15" s="6" t="str">
        <f>IF('KD_ Global'!$B13=0,"no",C$2^('KD_ Global'!$B13-1))</f>
        <v>no</v>
      </c>
      <c r="D15" s="6" t="str">
        <f>IF('KD_ Global'!$B13=0,"no",D$2^('KD_ Global'!$B13-1))</f>
        <v>no</v>
      </c>
      <c r="E15" s="6" t="str">
        <f>IF('KD_ Global'!$B13=0,"no",E$2^('KD_ Global'!$B13-1))</f>
        <v>no</v>
      </c>
      <c r="F15" s="6" t="str">
        <f>IF('KD_ Global'!$B13=0,"no",F$2^('KD_ Global'!$B13-1))</f>
        <v>no</v>
      </c>
      <c r="G15" s="6" t="str">
        <f>IF('KD_ Global'!$B13=0,"no",G$2^('KD_ Global'!$B13-1))</f>
        <v>no</v>
      </c>
      <c r="H15" s="6" t="str">
        <f>IF('KD_ Global'!$B13=0,"no",H$2^('KD_ Global'!$B13-1))</f>
        <v>no</v>
      </c>
      <c r="I15" s="6" t="str">
        <f>IF('KD_ Global'!$B13=0,"no",I$2^('KD_ Global'!$B13-1))</f>
        <v>no</v>
      </c>
      <c r="J15" s="6" t="str">
        <f>IF('KD_ Global'!$B13=0,"no",J$2^('KD_ Global'!$B13-1))</f>
        <v>no</v>
      </c>
      <c r="K15" s="6" t="str">
        <f>IF('KD_ Global'!$B13=0,"no",K$2^('KD_ Global'!$B13-1))</f>
        <v>no</v>
      </c>
      <c r="L15" s="6" t="str">
        <f>IF('KD_ Global'!$B13=0,"no",L$2^('KD_ Global'!$B13-1))</f>
        <v>no</v>
      </c>
      <c r="M15" s="6" t="str">
        <f>IF('KD_ Global'!$B13=0,"no",M$2^('KD_ Global'!$B13-1))</f>
        <v>no</v>
      </c>
      <c r="N15" s="6" t="str">
        <f>IF('KD_ Global'!$B13=0,"no",N$2^('KD_ Global'!$B13-1))</f>
        <v>no</v>
      </c>
      <c r="O15" s="6" t="str">
        <f>IF('KD_ Global'!$B13=0,"no",O$2^('KD_ Global'!$B13-1))</f>
        <v>no</v>
      </c>
      <c r="P15" s="6" t="str">
        <f>IF('KD_ Global'!$B13=0,"no",P$2^('KD_ Global'!$B13-1))</f>
        <v>no</v>
      </c>
    </row>
    <row r="16" spans="1:16" ht="18">
      <c r="A16" s="5" t="str">
        <f>'KD_ Global'!A14</f>
        <v>Pr</v>
      </c>
      <c r="B16" s="6" t="str">
        <f>IF('KD_ Global'!$B14=0,"no",B$2^('KD_ Global'!$B14-1))</f>
        <v>no</v>
      </c>
      <c r="C16" s="6" t="str">
        <f>IF('KD_ Global'!$B14=0,"no",C$2^('KD_ Global'!$B14-1))</f>
        <v>no</v>
      </c>
      <c r="D16" s="6" t="str">
        <f>IF('KD_ Global'!$B14=0,"no",D$2^('KD_ Global'!$B14-1))</f>
        <v>no</v>
      </c>
      <c r="E16" s="6" t="str">
        <f>IF('KD_ Global'!$B14=0,"no",E$2^('KD_ Global'!$B14-1))</f>
        <v>no</v>
      </c>
      <c r="F16" s="6" t="str">
        <f>IF('KD_ Global'!$B14=0,"no",F$2^('KD_ Global'!$B14-1))</f>
        <v>no</v>
      </c>
      <c r="G16" s="6" t="str">
        <f>IF('KD_ Global'!$B14=0,"no",G$2^('KD_ Global'!$B14-1))</f>
        <v>no</v>
      </c>
      <c r="H16" s="6" t="str">
        <f>IF('KD_ Global'!$B14=0,"no",H$2^('KD_ Global'!$B14-1))</f>
        <v>no</v>
      </c>
      <c r="I16" s="6" t="str">
        <f>IF('KD_ Global'!$B14=0,"no",I$2^('KD_ Global'!$B14-1))</f>
        <v>no</v>
      </c>
      <c r="J16" s="6" t="str">
        <f>IF('KD_ Global'!$B14=0,"no",J$2^('KD_ Global'!$B14-1))</f>
        <v>no</v>
      </c>
      <c r="K16" s="6" t="str">
        <f>IF('KD_ Global'!$B14=0,"no",K$2^('KD_ Global'!$B14-1))</f>
        <v>no</v>
      </c>
      <c r="L16" s="6" t="str">
        <f>IF('KD_ Global'!$B14=0,"no",L$2^('KD_ Global'!$B14-1))</f>
        <v>no</v>
      </c>
      <c r="M16" s="6" t="str">
        <f>IF('KD_ Global'!$B14=0,"no",M$2^('KD_ Global'!$B14-1))</f>
        <v>no</v>
      </c>
      <c r="N16" s="6" t="str">
        <f>IF('KD_ Global'!$B14=0,"no",N$2^('KD_ Global'!$B14-1))</f>
        <v>no</v>
      </c>
      <c r="O16" s="6" t="str">
        <f>IF('KD_ Global'!$B14=0,"no",O$2^('KD_ Global'!$B14-1))</f>
        <v>no</v>
      </c>
      <c r="P16" s="6" t="str">
        <f>IF('KD_ Global'!$B14=0,"no",P$2^('KD_ Global'!$B14-1))</f>
        <v>no</v>
      </c>
    </row>
    <row r="17" spans="1:16" ht="18">
      <c r="A17" s="5" t="str">
        <f>'KD_ Global'!A15</f>
        <v>Nd</v>
      </c>
      <c r="B17" s="6" t="str">
        <f>IF('KD_ Global'!$B15=0,"no",B$2^('KD_ Global'!$B15-1))</f>
        <v>no</v>
      </c>
      <c r="C17" s="6" t="str">
        <f>IF('KD_ Global'!$B15=0,"no",C$2^('KD_ Global'!$B15-1))</f>
        <v>no</v>
      </c>
      <c r="D17" s="6" t="str">
        <f>IF('KD_ Global'!$B15=0,"no",D$2^('KD_ Global'!$B15-1))</f>
        <v>no</v>
      </c>
      <c r="E17" s="6" t="str">
        <f>IF('KD_ Global'!$B15=0,"no",E$2^('KD_ Global'!$B15-1))</f>
        <v>no</v>
      </c>
      <c r="F17" s="6" t="str">
        <f>IF('KD_ Global'!$B15=0,"no",F$2^('KD_ Global'!$B15-1))</f>
        <v>no</v>
      </c>
      <c r="G17" s="6" t="str">
        <f>IF('KD_ Global'!$B15=0,"no",G$2^('KD_ Global'!$B15-1))</f>
        <v>no</v>
      </c>
      <c r="H17" s="6" t="str">
        <f>IF('KD_ Global'!$B15=0,"no",H$2^('KD_ Global'!$B15-1))</f>
        <v>no</v>
      </c>
      <c r="I17" s="6" t="str">
        <f>IF('KD_ Global'!$B15=0,"no",I$2^('KD_ Global'!$B15-1))</f>
        <v>no</v>
      </c>
      <c r="J17" s="6" t="str">
        <f>IF('KD_ Global'!$B15=0,"no",J$2^('KD_ Global'!$B15-1))</f>
        <v>no</v>
      </c>
      <c r="K17" s="6" t="str">
        <f>IF('KD_ Global'!$B15=0,"no",K$2^('KD_ Global'!$B15-1))</f>
        <v>no</v>
      </c>
      <c r="L17" s="6" t="str">
        <f>IF('KD_ Global'!$B15=0,"no",L$2^('KD_ Global'!$B15-1))</f>
        <v>no</v>
      </c>
      <c r="M17" s="6" t="str">
        <f>IF('KD_ Global'!$B15=0,"no",M$2^('KD_ Global'!$B15-1))</f>
        <v>no</v>
      </c>
      <c r="N17" s="6" t="str">
        <f>IF('KD_ Global'!$B15=0,"no",N$2^('KD_ Global'!$B15-1))</f>
        <v>no</v>
      </c>
      <c r="O17" s="6" t="str">
        <f>IF('KD_ Global'!$B15=0,"no",O$2^('KD_ Global'!$B15-1))</f>
        <v>no</v>
      </c>
      <c r="P17" s="6" t="str">
        <f>IF('KD_ Global'!$B15=0,"no",P$2^('KD_ Global'!$B15-1))</f>
        <v>no</v>
      </c>
    </row>
    <row r="18" spans="1:16" ht="18">
      <c r="A18" s="5" t="str">
        <f>'KD_ Global'!A16</f>
        <v>Gd</v>
      </c>
      <c r="B18" s="6" t="str">
        <f>IF('KD_ Global'!$B16=0,"no",B$2^('KD_ Global'!$B16-1))</f>
        <v>no</v>
      </c>
      <c r="C18" s="6" t="str">
        <f>IF('KD_ Global'!$B16=0,"no",C$2^('KD_ Global'!$B16-1))</f>
        <v>no</v>
      </c>
      <c r="D18" s="6" t="str">
        <f>IF('KD_ Global'!$B16=0,"no",D$2^('KD_ Global'!$B16-1))</f>
        <v>no</v>
      </c>
      <c r="E18" s="6" t="str">
        <f>IF('KD_ Global'!$B16=0,"no",E$2^('KD_ Global'!$B16-1))</f>
        <v>no</v>
      </c>
      <c r="F18" s="6" t="str">
        <f>IF('KD_ Global'!$B16=0,"no",F$2^('KD_ Global'!$B16-1))</f>
        <v>no</v>
      </c>
      <c r="G18" s="6" t="str">
        <f>IF('KD_ Global'!$B16=0,"no",G$2^('KD_ Global'!$B16-1))</f>
        <v>no</v>
      </c>
      <c r="H18" s="6" t="str">
        <f>IF('KD_ Global'!$B16=0,"no",H$2^('KD_ Global'!$B16-1))</f>
        <v>no</v>
      </c>
      <c r="I18" s="6" t="str">
        <f>IF('KD_ Global'!$B16=0,"no",I$2^('KD_ Global'!$B16-1))</f>
        <v>no</v>
      </c>
      <c r="J18" s="6" t="str">
        <f>IF('KD_ Global'!$B16=0,"no",J$2^('KD_ Global'!$B16-1))</f>
        <v>no</v>
      </c>
      <c r="K18" s="6" t="str">
        <f>IF('KD_ Global'!$B16=0,"no",K$2^('KD_ Global'!$B16-1))</f>
        <v>no</v>
      </c>
      <c r="L18" s="6" t="str">
        <f>IF('KD_ Global'!$B16=0,"no",L$2^('KD_ Global'!$B16-1))</f>
        <v>no</v>
      </c>
      <c r="M18" s="6" t="str">
        <f>IF('KD_ Global'!$B16=0,"no",M$2^('KD_ Global'!$B16-1))</f>
        <v>no</v>
      </c>
      <c r="N18" s="6" t="str">
        <f>IF('KD_ Global'!$B16=0,"no",N$2^('KD_ Global'!$B16-1))</f>
        <v>no</v>
      </c>
      <c r="O18" s="6" t="str">
        <f>IF('KD_ Global'!$B16=0,"no",O$2^('KD_ Global'!$B16-1))</f>
        <v>no</v>
      </c>
      <c r="P18" s="6" t="str">
        <f>IF('KD_ Global'!$B16=0,"no",P$2^('KD_ Global'!$B16-1))</f>
        <v>no</v>
      </c>
    </row>
    <row r="19" spans="1:16" ht="18">
      <c r="A19" s="5" t="str">
        <f>'KD_ Global'!A17</f>
        <v>Tb</v>
      </c>
      <c r="B19" s="6" t="str">
        <f>IF('KD_ Global'!$B17=0,"no",B$2^('KD_ Global'!$B17-1))</f>
        <v>no</v>
      </c>
      <c r="C19" s="6" t="str">
        <f>IF('KD_ Global'!$B17=0,"no",C$2^('KD_ Global'!$B17-1))</f>
        <v>no</v>
      </c>
      <c r="D19" s="6" t="str">
        <f>IF('KD_ Global'!$B17=0,"no",D$2^('KD_ Global'!$B17-1))</f>
        <v>no</v>
      </c>
      <c r="E19" s="6" t="str">
        <f>IF('KD_ Global'!$B17=0,"no",E$2^('KD_ Global'!$B17-1))</f>
        <v>no</v>
      </c>
      <c r="F19" s="6" t="str">
        <f>IF('KD_ Global'!$B17=0,"no",F$2^('KD_ Global'!$B17-1))</f>
        <v>no</v>
      </c>
      <c r="G19" s="6" t="str">
        <f>IF('KD_ Global'!$B17=0,"no",G$2^('KD_ Global'!$B17-1))</f>
        <v>no</v>
      </c>
      <c r="H19" s="6" t="str">
        <f>IF('KD_ Global'!$B17=0,"no",H$2^('KD_ Global'!$B17-1))</f>
        <v>no</v>
      </c>
      <c r="I19" s="6" t="str">
        <f>IF('KD_ Global'!$B17=0,"no",I$2^('KD_ Global'!$B17-1))</f>
        <v>no</v>
      </c>
      <c r="J19" s="6" t="str">
        <f>IF('KD_ Global'!$B17=0,"no",J$2^('KD_ Global'!$B17-1))</f>
        <v>no</v>
      </c>
      <c r="K19" s="6" t="str">
        <f>IF('KD_ Global'!$B17=0,"no",K$2^('KD_ Global'!$B17-1))</f>
        <v>no</v>
      </c>
      <c r="L19" s="6" t="str">
        <f>IF('KD_ Global'!$B17=0,"no",L$2^('KD_ Global'!$B17-1))</f>
        <v>no</v>
      </c>
      <c r="M19" s="6" t="str">
        <f>IF('KD_ Global'!$B17=0,"no",M$2^('KD_ Global'!$B17-1))</f>
        <v>no</v>
      </c>
      <c r="N19" s="6" t="str">
        <f>IF('KD_ Global'!$B17=0,"no",N$2^('KD_ Global'!$B17-1))</f>
        <v>no</v>
      </c>
      <c r="O19" s="6" t="str">
        <f>IF('KD_ Global'!$B17=0,"no",O$2^('KD_ Global'!$B17-1))</f>
        <v>no</v>
      </c>
      <c r="P19" s="6" t="str">
        <f>IF('KD_ Global'!$B17=0,"no",P$2^('KD_ Global'!$B17-1))</f>
        <v>no</v>
      </c>
    </row>
    <row r="20" spans="1:16" ht="18">
      <c r="A20" s="5" t="str">
        <f>'KD_ Global'!A18</f>
        <v>Dy </v>
      </c>
      <c r="B20" s="6" t="str">
        <f>IF('KD_ Global'!$B18=0,"no",B$2^('KD_ Global'!$B18-1))</f>
        <v>no</v>
      </c>
      <c r="C20" s="6" t="str">
        <f>IF('KD_ Global'!$B18=0,"no",C$2^('KD_ Global'!$B18-1))</f>
        <v>no</v>
      </c>
      <c r="D20" s="6" t="str">
        <f>IF('KD_ Global'!$B18=0,"no",D$2^('KD_ Global'!$B18-1))</f>
        <v>no</v>
      </c>
      <c r="E20" s="6" t="str">
        <f>IF('KD_ Global'!$B18=0,"no",E$2^('KD_ Global'!$B18-1))</f>
        <v>no</v>
      </c>
      <c r="F20" s="6" t="str">
        <f>IF('KD_ Global'!$B18=0,"no",F$2^('KD_ Global'!$B18-1))</f>
        <v>no</v>
      </c>
      <c r="G20" s="6" t="str">
        <f>IF('KD_ Global'!$B18=0,"no",G$2^('KD_ Global'!$B18-1))</f>
        <v>no</v>
      </c>
      <c r="H20" s="6" t="str">
        <f>IF('KD_ Global'!$B18=0,"no",H$2^('KD_ Global'!$B18-1))</f>
        <v>no</v>
      </c>
      <c r="I20" s="6" t="str">
        <f>IF('KD_ Global'!$B18=0,"no",I$2^('KD_ Global'!$B18-1))</f>
        <v>no</v>
      </c>
      <c r="J20" s="6" t="str">
        <f>IF('KD_ Global'!$B18=0,"no",J$2^('KD_ Global'!$B18-1))</f>
        <v>no</v>
      </c>
      <c r="K20" s="6" t="str">
        <f>IF('KD_ Global'!$B18=0,"no",K$2^('KD_ Global'!$B18-1))</f>
        <v>no</v>
      </c>
      <c r="L20" s="6" t="str">
        <f>IF('KD_ Global'!$B18=0,"no",L$2^('KD_ Global'!$B18-1))</f>
        <v>no</v>
      </c>
      <c r="M20" s="6" t="str">
        <f>IF('KD_ Global'!$B18=0,"no",M$2^('KD_ Global'!$B18-1))</f>
        <v>no</v>
      </c>
      <c r="N20" s="6" t="str">
        <f>IF('KD_ Global'!$B18=0,"no",N$2^('KD_ Global'!$B18-1))</f>
        <v>no</v>
      </c>
      <c r="O20" s="6" t="str">
        <f>IF('KD_ Global'!$B18=0,"no",O$2^('KD_ Global'!$B18-1))</f>
        <v>no</v>
      </c>
      <c r="P20" s="6" t="str">
        <f>IF('KD_ Global'!$B18=0,"no",P$2^('KD_ Global'!$B18-1))</f>
        <v>no</v>
      </c>
    </row>
    <row r="21" spans="1:16" ht="18">
      <c r="A21" s="5" t="str">
        <f>'KD_ Global'!A19</f>
        <v>Ho</v>
      </c>
      <c r="B21" s="6" t="str">
        <f>IF('KD_ Global'!$B19=0,"no",B$2^('KD_ Global'!$B19-1))</f>
        <v>no</v>
      </c>
      <c r="C21" s="6" t="str">
        <f>IF('KD_ Global'!$B19=0,"no",C$2^('KD_ Global'!$B19-1))</f>
        <v>no</v>
      </c>
      <c r="D21" s="6" t="str">
        <f>IF('KD_ Global'!$B19=0,"no",D$2^('KD_ Global'!$B19-1))</f>
        <v>no</v>
      </c>
      <c r="E21" s="6" t="str">
        <f>IF('KD_ Global'!$B19=0,"no",E$2^('KD_ Global'!$B19-1))</f>
        <v>no</v>
      </c>
      <c r="F21" s="6" t="str">
        <f>IF('KD_ Global'!$B19=0,"no",F$2^('KD_ Global'!$B19-1))</f>
        <v>no</v>
      </c>
      <c r="G21" s="6" t="str">
        <f>IF('KD_ Global'!$B19=0,"no",G$2^('KD_ Global'!$B19-1))</f>
        <v>no</v>
      </c>
      <c r="H21" s="6" t="str">
        <f>IF('KD_ Global'!$B19=0,"no",H$2^('KD_ Global'!$B19-1))</f>
        <v>no</v>
      </c>
      <c r="I21" s="6" t="str">
        <f>IF('KD_ Global'!$B19=0,"no",I$2^('KD_ Global'!$B19-1))</f>
        <v>no</v>
      </c>
      <c r="J21" s="6" t="str">
        <f>IF('KD_ Global'!$B19=0,"no",J$2^('KD_ Global'!$B19-1))</f>
        <v>no</v>
      </c>
      <c r="K21" s="6" t="str">
        <f>IF('KD_ Global'!$B19=0,"no",K$2^('KD_ Global'!$B19-1))</f>
        <v>no</v>
      </c>
      <c r="L21" s="6" t="str">
        <f>IF('KD_ Global'!$B19=0,"no",L$2^('KD_ Global'!$B19-1))</f>
        <v>no</v>
      </c>
      <c r="M21" s="6" t="str">
        <f>IF('KD_ Global'!$B19=0,"no",M$2^('KD_ Global'!$B19-1))</f>
        <v>no</v>
      </c>
      <c r="N21" s="6" t="str">
        <f>IF('KD_ Global'!$B19=0,"no",N$2^('KD_ Global'!$B19-1))</f>
        <v>no</v>
      </c>
      <c r="O21" s="6" t="str">
        <f>IF('KD_ Global'!$B19=0,"no",O$2^('KD_ Global'!$B19-1))</f>
        <v>no</v>
      </c>
      <c r="P21" s="6" t="str">
        <f>IF('KD_ Global'!$B19=0,"no",P$2^('KD_ Global'!$B19-1))</f>
        <v>no</v>
      </c>
    </row>
    <row r="22" spans="1:16" ht="18">
      <c r="A22" s="5" t="str">
        <f>'KD_ Global'!A20</f>
        <v>Lu</v>
      </c>
      <c r="B22" s="6" t="str">
        <f>IF('KD_ Global'!$B20=0,"no",B$2^('KD_ Global'!$B20-1))</f>
        <v>no</v>
      </c>
      <c r="C22" s="6" t="str">
        <f>IF('KD_ Global'!$B20=0,"no",C$2^('KD_ Global'!$B20-1))</f>
        <v>no</v>
      </c>
      <c r="D22" s="6" t="str">
        <f>IF('KD_ Global'!$B20=0,"no",D$2^('KD_ Global'!$B20-1))</f>
        <v>no</v>
      </c>
      <c r="E22" s="6" t="str">
        <f>IF('KD_ Global'!$B20=0,"no",E$2^('KD_ Global'!$B20-1))</f>
        <v>no</v>
      </c>
      <c r="F22" s="6" t="str">
        <f>IF('KD_ Global'!$B20=0,"no",F$2^('KD_ Global'!$B20-1))</f>
        <v>no</v>
      </c>
      <c r="G22" s="6" t="str">
        <f>IF('KD_ Global'!$B20=0,"no",G$2^('KD_ Global'!$B20-1))</f>
        <v>no</v>
      </c>
      <c r="H22" s="6" t="str">
        <f>IF('KD_ Global'!$B20=0,"no",H$2^('KD_ Global'!$B20-1))</f>
        <v>no</v>
      </c>
      <c r="I22" s="6" t="str">
        <f>IF('KD_ Global'!$B20=0,"no",I$2^('KD_ Global'!$B20-1))</f>
        <v>no</v>
      </c>
      <c r="J22" s="6" t="str">
        <f>IF('KD_ Global'!$B20=0,"no",J$2^('KD_ Global'!$B20-1))</f>
        <v>no</v>
      </c>
      <c r="K22" s="6" t="str">
        <f>IF('KD_ Global'!$B20=0,"no",K$2^('KD_ Global'!$B20-1))</f>
        <v>no</v>
      </c>
      <c r="L22" s="6" t="str">
        <f>IF('KD_ Global'!$B20=0,"no",L$2^('KD_ Global'!$B20-1))</f>
        <v>no</v>
      </c>
      <c r="M22" s="6" t="str">
        <f>IF('KD_ Global'!$B20=0,"no",M$2^('KD_ Global'!$B20-1))</f>
        <v>no</v>
      </c>
      <c r="N22" s="6" t="str">
        <f>IF('KD_ Global'!$B20=0,"no",N$2^('KD_ Global'!$B20-1))</f>
        <v>no</v>
      </c>
      <c r="O22" s="6" t="str">
        <f>IF('KD_ Global'!$B20=0,"no",O$2^('KD_ Global'!$B20-1))</f>
        <v>no</v>
      </c>
      <c r="P22" s="6" t="str">
        <f>IF('KD_ Global'!$B20=0,"no",P$2^('KD_ Global'!$B20-1))</f>
        <v>no</v>
      </c>
    </row>
    <row r="23" spans="1:16" ht="18">
      <c r="A23" s="5" t="str">
        <f>'KD_ Global'!A21</f>
        <v>U</v>
      </c>
      <c r="B23" s="6" t="str">
        <f>IF('KD_ Global'!$B21=0,"no",B$2^('KD_ Global'!$B21-1))</f>
        <v>no</v>
      </c>
      <c r="C23" s="6" t="str">
        <f>IF('KD_ Global'!$B21=0,"no",C$2^('KD_ Global'!$B21-1))</f>
        <v>no</v>
      </c>
      <c r="D23" s="6" t="str">
        <f>IF('KD_ Global'!$B21=0,"no",D$2^('KD_ Global'!$B21-1))</f>
        <v>no</v>
      </c>
      <c r="E23" s="6" t="str">
        <f>IF('KD_ Global'!$B21=0,"no",E$2^('KD_ Global'!$B21-1))</f>
        <v>no</v>
      </c>
      <c r="F23" s="6" t="str">
        <f>IF('KD_ Global'!$B21=0,"no",F$2^('KD_ Global'!$B21-1))</f>
        <v>no</v>
      </c>
      <c r="G23" s="6" t="str">
        <f>IF('KD_ Global'!$B21=0,"no",G$2^('KD_ Global'!$B21-1))</f>
        <v>no</v>
      </c>
      <c r="H23" s="6" t="str">
        <f>IF('KD_ Global'!$B21=0,"no",H$2^('KD_ Global'!$B21-1))</f>
        <v>no</v>
      </c>
      <c r="I23" s="6" t="str">
        <f>IF('KD_ Global'!$B21=0,"no",I$2^('KD_ Global'!$B21-1))</f>
        <v>no</v>
      </c>
      <c r="J23" s="6" t="str">
        <f>IF('KD_ Global'!$B21=0,"no",J$2^('KD_ Global'!$B21-1))</f>
        <v>no</v>
      </c>
      <c r="K23" s="6" t="str">
        <f>IF('KD_ Global'!$B21=0,"no",K$2^('KD_ Global'!$B21-1))</f>
        <v>no</v>
      </c>
      <c r="L23" s="6" t="str">
        <f>IF('KD_ Global'!$B21=0,"no",L$2^('KD_ Global'!$B21-1))</f>
        <v>no</v>
      </c>
      <c r="M23" s="6" t="str">
        <f>IF('KD_ Global'!$B21=0,"no",M$2^('KD_ Global'!$B21-1))</f>
        <v>no</v>
      </c>
      <c r="N23" s="6" t="str">
        <f>IF('KD_ Global'!$B21=0,"no",N$2^('KD_ Global'!$B21-1))</f>
        <v>no</v>
      </c>
      <c r="O23" s="6" t="str">
        <f>IF('KD_ Global'!$B21=0,"no",O$2^('KD_ Global'!$B21-1))</f>
        <v>no</v>
      </c>
      <c r="P23" s="6" t="str">
        <f>IF('KD_ Global'!$B21=0,"no",P$2^('KD_ Global'!$B21-1))</f>
        <v>no</v>
      </c>
    </row>
    <row r="25" ht="18">
      <c r="Q25" s="6"/>
    </row>
    <row r="26" spans="1:7" ht="18">
      <c r="A26" s="7" t="s">
        <v>38</v>
      </c>
      <c r="B26" s="8"/>
      <c r="C26" s="8"/>
      <c r="D26" s="8"/>
      <c r="E26" s="8"/>
      <c r="F26" s="8"/>
      <c r="G26" s="8"/>
    </row>
    <row r="27" spans="1:17" ht="18">
      <c r="A27" s="5" t="str">
        <f>'KD_ Global'!A2</f>
        <v>Rb</v>
      </c>
      <c r="B27" s="6">
        <f>IF('KD_ Global'!$B2=0,"no",'KD_ Global'!$B2*'Cristalización fraccional'!B$2^('KD_ Global'!$B2-1))</f>
        <v>18.891012237728585</v>
      </c>
      <c r="C27" s="6">
        <f>IF('KD_ Global'!$B2=0,"no",'KD_ Global'!$B2*'Cristalización fraccional'!C$2^('KD_ Global'!$B2-1))</f>
        <v>1.987216705319413</v>
      </c>
      <c r="D27" s="6">
        <f>IF('KD_ Global'!$B2=0,"no",'KD_ Global'!$B2*'Cristalización fraccional'!D$2^('KD_ Global'!$B2-1))</f>
        <v>0.4117613464906345</v>
      </c>
      <c r="E27" s="6">
        <f>IF('KD_ Global'!$B2=0,"no",'KD_ Global'!$B2*'Cristalización fraccional'!E$2^('KD_ Global'!$B2-1))</f>
        <v>0.20904280745812304</v>
      </c>
      <c r="F27" s="6">
        <f>IF('KD_ Global'!$B2=0,"no",'KD_ Global'!$B2*'Cristalización fraccional'!F$2^('KD_ Global'!$B2-1))</f>
        <v>0.10612675454462026</v>
      </c>
      <c r="G27" s="6">
        <f>IF('KD_ Global'!$B2=0,"no",'KD_ Global'!$B2*'Cristalización fraccional'!G$2^('KD_ Global'!$B2-1))</f>
        <v>0.07138482037302941</v>
      </c>
      <c r="H27" s="6">
        <f>IF('KD_ Global'!$B2=0,"no",'KD_ Global'!$B2*'Cristalización fraccional'!H$2^('KD_ Global'!$B2-1))</f>
        <v>0.05387838102217575</v>
      </c>
      <c r="I27" s="6">
        <f>IF('KD_ Global'!$B2=0,"no",'KD_ Global'!$B2*'Cristalización fraccional'!I$2^('KD_ Global'!$B2-1))</f>
        <v>0.043314726392310536</v>
      </c>
      <c r="J27" s="6">
        <f>IF('KD_ Global'!$B2=0,"no",'KD_ Global'!$B2*'Cristalización fraccional'!J$2^('KD_ Global'!$B2-1))</f>
        <v>0.03624061216006174</v>
      </c>
      <c r="K27" s="6">
        <f>IF('KD_ Global'!$B2=0,"no",'KD_ Global'!$B2*'Cristalización fraccional'!K$2^('KD_ Global'!$B2-1))</f>
        <v>0.03116885834824571</v>
      </c>
      <c r="L27" s="6">
        <f>IF('KD_ Global'!$B2=0,"no",'KD_ Global'!$B2*'Cristalización fraccional'!L$2^('KD_ Global'!$B2-1))</f>
        <v>0.027352951232954673</v>
      </c>
      <c r="M27" s="6">
        <f>IF('KD_ Global'!$B2=0,"no",'KD_ Global'!$B2*'Cristalización fraccional'!M$2^('KD_ Global'!$B2-1))</f>
        <v>0.024376789814739255</v>
      </c>
      <c r="N27" s="6">
        <f>IF('KD_ Global'!$B2=0,"no",'KD_ Global'!$B2*'Cristalización fraccional'!N$2^('KD_ Global'!$B2-1))</f>
        <v>0.023121274307938193</v>
      </c>
      <c r="O27" s="6">
        <f>IF('KD_ Global'!$B2=0,"no",'KD_ Global'!$B2*'Cristalización fraccional'!O$2^('KD_ Global'!$B2-1))</f>
        <v>0.022207212722818528</v>
      </c>
      <c r="P27" s="6">
        <f>IF('KD_ Global'!$B2=0,"no",'KD_ Global'!$B2*'Cristalización fraccional'!P$2^('KD_ Global'!$B2-1))</f>
        <v>0.022011527731011678</v>
      </c>
      <c r="Q27" s="6"/>
    </row>
    <row r="28" spans="1:17" ht="18">
      <c r="A28" s="5" t="str">
        <f>'KD_ Global'!A3</f>
        <v>Ce</v>
      </c>
      <c r="B28" s="6">
        <f>IF('KD_ Global'!$B3=0,"no",'KD_ Global'!$B3*'Cristalización fraccional'!B$2^('KD_ Global'!$B3-1))</f>
        <v>34.83295528987072</v>
      </c>
      <c r="C28" s="6">
        <f>IF('KD_ Global'!$B3=0,"no",'KD_ Global'!$B3*'Cristalización fraccional'!C$2^('KD_ Global'!$B3-1))</f>
        <v>3.897492806875327</v>
      </c>
      <c r="D28" s="6">
        <f>IF('KD_ Global'!$B3=0,"no",'KD_ Global'!$B3*'Cristalización fraccional'!D$2^('KD_ Global'!$B3-1))</f>
        <v>0.8431824515651307</v>
      </c>
      <c r="E28" s="6">
        <f>IF('KD_ Global'!$B3=0,"no",'KD_ Global'!$B3*'Cristalización fraccional'!E$2^('KD_ Global'!$B3-1))</f>
        <v>0.43609421173810786</v>
      </c>
      <c r="F28" s="6">
        <f>IF('KD_ Global'!$B3=0,"no",'KD_ Global'!$B3*'Cristalización fraccional'!F$2^('KD_ Global'!$B3-1))</f>
        <v>0.22554805446729764</v>
      </c>
      <c r="G28" s="6">
        <f>IF('KD_ Global'!$B3=0,"no",'KD_ Global'!$B3*'Cristalización fraccional'!G$2^('KD_ Global'!$B3-1))</f>
        <v>0.1533699228962561</v>
      </c>
      <c r="H28" s="6">
        <f>IF('KD_ Global'!$B3=0,"no",'KD_ Global'!$B3*'Cristalización fraccional'!H$2^('KD_ Global'!$B3-1))</f>
        <v>0.11665352005298732</v>
      </c>
      <c r="I28" s="6">
        <f>IF('KD_ Global'!$B3=0,"no",'KD_ Global'!$B3*'Cristalización fraccional'!I$2^('KD_ Global'!$B3-1))</f>
        <v>0.09434449395725672</v>
      </c>
      <c r="J28" s="6">
        <f>IF('KD_ Global'!$B3=0,"no",'KD_ Global'!$B3*'Cristalización fraccional'!J$2^('KD_ Global'!$B3-1))</f>
        <v>0.07932296919323495</v>
      </c>
      <c r="K28" s="6">
        <f>IF('KD_ Global'!$B3=0,"no",'KD_ Global'!$B3*'Cristalización fraccional'!K$2^('KD_ Global'!$B3-1))</f>
        <v>0.0685044590412778</v>
      </c>
      <c r="L28" s="6">
        <f>IF('KD_ Global'!$B3=0,"no",'KD_ Global'!$B3*'Cristalización fraccional'!L$2^('KD_ Global'!$B3-1))</f>
        <v>0.06033323485273404</v>
      </c>
      <c r="M28" s="6">
        <f>IF('KD_ Global'!$B3=0,"no",'KD_ Global'!$B3*'Cristalización fraccional'!M$2^('KD_ Global'!$B3-1))</f>
        <v>0.053938650447691895</v>
      </c>
      <c r="N28" s="6">
        <f>IF('KD_ Global'!$B3=0,"no",'KD_ Global'!$B3*'Cristalización fraccional'!N$2^('KD_ Global'!$B3-1))</f>
        <v>0.05123476403414667</v>
      </c>
      <c r="O28" s="6">
        <f>IF('KD_ Global'!$B3=0,"no",'KD_ Global'!$B3*'Cristalización fraccional'!O$2^('KD_ Global'!$B3-1))</f>
        <v>0.04926371363544746</v>
      </c>
      <c r="P28" s="6">
        <f>IF('KD_ Global'!$B3=0,"no",'KD_ Global'!$B3*'Cristalización fraccional'!P$2^('KD_ Global'!$B3-1))</f>
        <v>0.048841459374225446</v>
      </c>
      <c r="Q28" s="6"/>
    </row>
    <row r="29" spans="1:17" ht="18">
      <c r="A29" s="5" t="str">
        <f>'KD_ Global'!A4</f>
        <v> Sr</v>
      </c>
      <c r="B29" s="6">
        <f>IF('KD_ Global'!$B4=0,"no",'KD_ Global'!$B4*'Cristalización fraccional'!B$2^('KD_ Global'!$B4-1))</f>
        <v>49.36537597989221</v>
      </c>
      <c r="C29" s="6">
        <f>IF('KD_ Global'!$B4=0,"no",'KD_ Global'!$B4*'Cristalización fraccional'!C$2^('KD_ Global'!$B4-1))</f>
        <v>7.982197131069403</v>
      </c>
      <c r="D29" s="6">
        <f>IF('KD_ Global'!$B4=0,"no",'KD_ Global'!$B4*'Cristalización fraccional'!D$2^('KD_ Global'!$B4-1))</f>
        <v>2.233713580505994</v>
      </c>
      <c r="E29" s="6">
        <f>IF('KD_ Global'!$B4=0,"no",'KD_ Global'!$B4*'Cristalización fraccional'!E$2^('KD_ Global'!$B4-1))</f>
        <v>1.2906914973200159</v>
      </c>
      <c r="F29" s="6">
        <f>IF('KD_ Global'!$B4=0,"no",'KD_ Global'!$B4*'Cristalización fraccional'!F$2^('KD_ Global'!$B4-1))</f>
        <v>0.7457914729053216</v>
      </c>
      <c r="G29" s="6">
        <f>IF('KD_ Global'!$B4=0,"no",'KD_ Global'!$B4*'Cristalización fraccional'!G$2^('KD_ Global'!$B4-1))</f>
        <v>0.5410985874589836</v>
      </c>
      <c r="H29" s="6">
        <f>IF('KD_ Global'!$B4=0,"no",'KD_ Global'!$B4*'Cristalización fraccional'!H$2^('KD_ Global'!$B4-1))</f>
        <v>0.43093560483910337</v>
      </c>
      <c r="I29" s="6">
        <f>IF('KD_ Global'!$B4=0,"no",'KD_ Global'!$B4*'Cristalización fraccional'!I$2^('KD_ Global'!$B4-1))</f>
        <v>0.36118315276699825</v>
      </c>
      <c r="J29" s="6">
        <f>IF('KD_ Global'!$B4=0,"no",'KD_ Global'!$B4*'Cristalización fraccional'!J$2^('KD_ Global'!$B4-1))</f>
        <v>0.31265930965373706</v>
      </c>
      <c r="K29" s="6">
        <f>IF('KD_ Global'!$B4=0,"no",'KD_ Global'!$B4*'Cristalización fraccional'!K$2^('KD_ Global'!$B4-1))</f>
        <v>0.2767555698250161</v>
      </c>
      <c r="L29" s="6">
        <f>IF('KD_ Global'!$B4=0,"no",'KD_ Global'!$B4*'Cristalización fraccional'!L$2^('KD_ Global'!$B4-1))</f>
        <v>0.2490045840757678</v>
      </c>
      <c r="M29" s="6">
        <f>IF('KD_ Global'!$B4=0,"no",'KD_ Global'!$B4*'Cristalización fraccional'!M$2^('KD_ Global'!$B4-1))</f>
        <v>0.22684559552615774</v>
      </c>
      <c r="N29" s="6">
        <f>IF('KD_ Global'!$B4=0,"no",'KD_ Global'!$B4*'Cristalización fraccional'!N$2^('KD_ Global'!$B4-1))</f>
        <v>0.21734505327836406</v>
      </c>
      <c r="O29" s="6">
        <f>IF('KD_ Global'!$B4=0,"no",'KD_ Global'!$B4*'Cristalización fraccional'!O$2^('KD_ Global'!$B4-1))</f>
        <v>0.21036637318895157</v>
      </c>
      <c r="P29" s="6">
        <f>IF('KD_ Global'!$B4=0,"no",'KD_ Global'!$B4*'Cristalización fraccional'!P$2^('KD_ Global'!$B4-1))</f>
        <v>0.20886529235925363</v>
      </c>
      <c r="Q29" s="6"/>
    </row>
    <row r="30" spans="1:17" ht="18">
      <c r="A30" s="5" t="str">
        <f>'KD_ Global'!A5</f>
        <v> Nd</v>
      </c>
      <c r="B30" s="6">
        <f>IF('KD_ Global'!$B5=0,"no",'KD_ Global'!$B5*'Cristalización fraccional'!B$2^('KD_ Global'!$B5-1))</f>
        <v>45.57045137064399</v>
      </c>
      <c r="C30" s="6">
        <f>IF('KD_ Global'!$B5=0,"no",'KD_ Global'!$B5*'Cristalización fraccional'!C$2^('KD_ Global'!$B5-1))</f>
        <v>5.456489580725454</v>
      </c>
      <c r="D30" s="6">
        <f>IF('KD_ Global'!$B5=0,"no",'KD_ Global'!$B5*'Cristalización fraccional'!D$2^('KD_ Global'!$B5-1))</f>
        <v>1.2377238209351988</v>
      </c>
      <c r="E30" s="6">
        <f>IF('KD_ Global'!$B5=0,"no",'KD_ Global'!$B5*'Cristalización fraccional'!E$2^('KD_ Global'!$B5-1))</f>
        <v>0.6533461409545114</v>
      </c>
      <c r="F30" s="6">
        <f>IF('KD_ Global'!$B5=0,"no",'KD_ Global'!$B5*'Cristalización fraccional'!F$2^('KD_ Global'!$B5-1))</f>
        <v>0.3448759510644506</v>
      </c>
      <c r="G30" s="6">
        <f>IF('KD_ Global'!$B5=0,"no",'KD_ Global'!$B5*'Cristalización fraccional'!G$2^('KD_ Global'!$B5-1))</f>
        <v>0.23732706658114067</v>
      </c>
      <c r="H30" s="6">
        <f>IF('KD_ Global'!$B5=0,"no",'KD_ Global'!$B5*'Cristalización fraccional'!H$2^('KD_ Global'!$B5-1))</f>
        <v>0.1820465663864545</v>
      </c>
      <c r="I30" s="6">
        <f>IF('KD_ Global'!$B5=0,"no",'KD_ Global'!$B5*'Cristalización fraccional'!I$2^('KD_ Global'!$B5-1))</f>
        <v>0.1482018924460167</v>
      </c>
      <c r="J30" s="6">
        <f>IF('KD_ Global'!$B5=0,"no",'KD_ Global'!$B5*'Cristalización fraccional'!J$2^('KD_ Global'!$B5-1))</f>
        <v>0.12527570405624494</v>
      </c>
      <c r="K30" s="6">
        <f>IF('KD_ Global'!$B5=0,"no",'KD_ Global'!$B5*'Cristalización fraccional'!K$2^('KD_ Global'!$B5-1))</f>
        <v>0.10868192193728966</v>
      </c>
      <c r="L30" s="6">
        <f>IF('KD_ Global'!$B5=0,"no",'KD_ Global'!$B5*'Cristalización fraccional'!L$2^('KD_ Global'!$B5-1))</f>
        <v>0.09609528362534153</v>
      </c>
      <c r="M30" s="6">
        <f>IF('KD_ Global'!$B5=0,"no",'KD_ Global'!$B5*'Cristalización fraccional'!M$2^('KD_ Global'!$B5-1))</f>
        <v>0.08620872306633956</v>
      </c>
      <c r="N30" s="6">
        <f>IF('KD_ Global'!$B5=0,"no",'KD_ Global'!$B5*'Cristalización fraccional'!N$2^('KD_ Global'!$B5-1))</f>
        <v>0.0820175973167631</v>
      </c>
      <c r="O30" s="6">
        <f>IF('KD_ Global'!$B5=0,"no",'KD_ Global'!$B5*'Cristalización fraccional'!O$2^('KD_ Global'!$B5-1))</f>
        <v>0.07895809777003185</v>
      </c>
      <c r="P30" s="6">
        <f>IF('KD_ Global'!$B5=0,"no",'KD_ Global'!$B5*'Cristalización fraccional'!P$2^('KD_ Global'!$B5-1))</f>
        <v>0.07830217942413069</v>
      </c>
      <c r="Q30" s="6"/>
    </row>
    <row r="31" spans="1:17" ht="18">
      <c r="A31" s="5" t="str">
        <f>'KD_ Global'!A6</f>
        <v> Sm</v>
      </c>
      <c r="B31" s="6">
        <f>IF('KD_ Global'!$B6=0,"no",'KD_ Global'!$B6*'Cristalización fraccional'!B$2^('KD_ Global'!$B6-1))</f>
        <v>52.2114648128388</v>
      </c>
      <c r="C31" s="6">
        <f>IF('KD_ Global'!$B6=0,"no",'KD_ Global'!$B6*'Cristalización fraccional'!C$2^('KD_ Global'!$B6-1))</f>
        <v>6.84850658499677</v>
      </c>
      <c r="D31" s="6">
        <f>IF('KD_ Global'!$B6=0,"no",'KD_ Global'!$B6*'Cristalización fraccional'!D$2^('KD_ Global'!$B6-1))</f>
        <v>1.6557147165442616</v>
      </c>
      <c r="E31" s="6">
        <f>IF('KD_ Global'!$B6=0,"no",'KD_ Global'!$B6*'Cristalización fraccional'!E$2^('KD_ Global'!$B6-1))</f>
        <v>0.8983092623980726</v>
      </c>
      <c r="F31" s="6">
        <f>IF('KD_ Global'!$B6=0,"no",'KD_ Global'!$B6*'Cristalización fraccional'!F$2^('KD_ Global'!$B6-1))</f>
        <v>0.487378364670468</v>
      </c>
      <c r="G31" s="6">
        <f>IF('KD_ Global'!$B6=0,"no",'KD_ Global'!$B6*'Cristalización fraccional'!G$2^('KD_ Global'!$B6-1))</f>
        <v>0.34081901770303563</v>
      </c>
      <c r="H31" s="6">
        <f>IF('KD_ Global'!$B6=0,"no",'KD_ Global'!$B6*'Cristalización fraccional'!H$2^('KD_ Global'!$B6-1))</f>
        <v>0.26442749762453</v>
      </c>
      <c r="I31" s="6">
        <f>IF('KD_ Global'!$B6=0,"no",'KD_ Global'!$B6*'Cristalización fraccional'!I$2^('KD_ Global'!$B6-1))</f>
        <v>0.21717783976712213</v>
      </c>
      <c r="J31" s="6">
        <f>IF('KD_ Global'!$B6=0,"no",'KD_ Global'!$B6*'Cristalización fraccional'!J$2^('KD_ Global'!$B6-1))</f>
        <v>0.18491161390596067</v>
      </c>
      <c r="K31" s="6">
        <f>IF('KD_ Global'!$B6=0,"no",'KD_ Global'!$B6*'Cristalización fraccional'!K$2^('KD_ Global'!$B6-1))</f>
        <v>0.16140082107355905</v>
      </c>
      <c r="L31" s="6">
        <f>IF('KD_ Global'!$B6=0,"no",'KD_ Global'!$B6*'Cristalización fraccional'!L$2^('KD_ Global'!$B6-1))</f>
        <v>0.14346533734062497</v>
      </c>
      <c r="M31" s="6">
        <f>IF('KD_ Global'!$B6=0,"no",'KD_ Global'!$B6*'Cristalización fraccional'!M$2^('KD_ Global'!$B6-1))</f>
        <v>0.129306918775361</v>
      </c>
      <c r="N31" s="6">
        <f>IF('KD_ Global'!$B6=0,"no",'KD_ Global'!$B6*'Cristalización fraccional'!N$2^('KD_ Global'!$B6-1))</f>
        <v>0.1232842066594527</v>
      </c>
      <c r="O31" s="6">
        <f>IF('KD_ Global'!$B6=0,"no",'KD_ Global'!$B6*'Cristalización fraccional'!O$2^('KD_ Global'!$B6-1))</f>
        <v>0.11887933802280516</v>
      </c>
      <c r="P31" s="6">
        <f>IF('KD_ Global'!$B6=0,"no",'KD_ Global'!$B6*'Cristalización fraccional'!P$2^('KD_ Global'!$B6-1))</f>
        <v>0.11793404400727843</v>
      </c>
      <c r="Q31" s="6"/>
    </row>
    <row r="32" spans="1:17" ht="18">
      <c r="A32" s="5" t="str">
        <f>'KD_ Global'!A7</f>
        <v> Eu</v>
      </c>
      <c r="B32" s="6">
        <f>IF('KD_ Global'!$B7=0,"no",'KD_ Global'!$B7*'Cristalización fraccional'!B$2^('KD_ Global'!$B7-1))</f>
        <v>53.24830756318643</v>
      </c>
      <c r="C32" s="6">
        <f>IF('KD_ Global'!$B7=0,"no",'KD_ Global'!$B7*'Cristalización fraccional'!C$2^('KD_ Global'!$B7-1))</f>
        <v>7.473874634182914</v>
      </c>
      <c r="D32" s="6">
        <f>IF('KD_ Global'!$B7=0,"no",'KD_ Global'!$B7*'Cristalización fraccional'!D$2^('KD_ Global'!$B7-1))</f>
        <v>1.894489261337696</v>
      </c>
      <c r="E32" s="6">
        <f>IF('KD_ Global'!$B7=0,"no",'KD_ Global'!$B7*'Cristalización fraccional'!E$2^('KD_ Global'!$B7-1))</f>
        <v>1.049024928749118</v>
      </c>
      <c r="F32" s="6">
        <f>IF('KD_ Global'!$B7=0,"no",'KD_ Global'!$B7*'Cristalización fraccional'!F$2^('KD_ Global'!$B7-1))</f>
        <v>0.5808706988183524</v>
      </c>
      <c r="G32" s="6">
        <f>IF('KD_ Global'!$B7=0,"no",'KD_ Global'!$B7*'Cristalización fraccional'!G$2^('KD_ Global'!$B7-1))</f>
        <v>0.4110700989988397</v>
      </c>
      <c r="H32" s="6">
        <f>IF('KD_ Global'!$B7=0,"no",'KD_ Global'!$B7*'Cristalización fraccional'!H$2^('KD_ Global'!$B7-1))</f>
        <v>0.321642278938078</v>
      </c>
      <c r="I32" s="6">
        <f>IF('KD_ Global'!$B7=0,"no",'KD_ Global'!$B7*'Cristalización fraccional'!I$2^('KD_ Global'!$B7-1))</f>
        <v>0.26590845574278443</v>
      </c>
      <c r="J32" s="6">
        <f>IF('KD_ Global'!$B7=0,"no",'KD_ Global'!$B7*'Cristalización fraccional'!J$2^('KD_ Global'!$B7-1))</f>
        <v>0.22761954375432292</v>
      </c>
      <c r="K32" s="6">
        <f>IF('KD_ Global'!$B7=0,"no",'KD_ Global'!$B7*'Cristalización fraccional'!K$2^('KD_ Global'!$B7-1))</f>
        <v>0.19958137216668237</v>
      </c>
      <c r="L32" s="6">
        <f>IF('KD_ Global'!$B7=0,"no",'KD_ Global'!$B7*'Cristalización fraccional'!L$2^('KD_ Global'!$B7-1))</f>
        <v>0.1781011777852337</v>
      </c>
      <c r="M32" s="6">
        <f>IF('KD_ Global'!$B7=0,"no",'KD_ Global'!$B7*'Cristalización fraccional'!M$2^('KD_ Global'!$B7-1))</f>
        <v>0.16108161175198182</v>
      </c>
      <c r="N32" s="6">
        <f>IF('KD_ Global'!$B7=0,"no",'KD_ Global'!$B7*'Cristalización fraccional'!N$2^('KD_ Global'!$B7-1))</f>
        <v>0.15382333648486776</v>
      </c>
      <c r="O32" s="6">
        <f>IF('KD_ Global'!$B7=0,"no",'KD_ Global'!$B7*'Cristalización fraccional'!O$2^('KD_ Global'!$B7-1))</f>
        <v>0.14850734717031688</v>
      </c>
      <c r="P32" s="6">
        <f>IF('KD_ Global'!$B7=0,"no",'KD_ Global'!$B7*'Cristalización fraccional'!P$2^('KD_ Global'!$B7-1))</f>
        <v>0.1473656768097415</v>
      </c>
      <c r="Q32" s="6"/>
    </row>
    <row r="33" spans="1:17" ht="18">
      <c r="A33" s="5" t="str">
        <f>'KD_ Global'!A8</f>
        <v> Gd</v>
      </c>
      <c r="B33" s="6">
        <f>IF('KD_ Global'!$B8=0,"no",'KD_ Global'!$B8*'Cristalización fraccional'!B$2^('KD_ Global'!$B8-1))</f>
        <v>53.25396579500013</v>
      </c>
      <c r="C33" s="6">
        <f>IF('KD_ Global'!$B8=0,"no",'KD_ Global'!$B8*'Cristalización fraccional'!C$2^('KD_ Global'!$B8-1))</f>
        <v>7.453958234193357</v>
      </c>
      <c r="D33" s="6">
        <f>IF('KD_ Global'!$B8=0,"no",'KD_ Global'!$B8*'Cristalización fraccional'!D$2^('KD_ Global'!$B8-1))</f>
        <v>1.8857800426087687</v>
      </c>
      <c r="E33" s="6">
        <f>IF('KD_ Global'!$B8=0,"no",'KD_ Global'!$B8*'Cristalización fraccional'!E$2^('KD_ Global'!$B8-1))</f>
        <v>1.043330623882203</v>
      </c>
      <c r="F33" s="6">
        <f>IF('KD_ Global'!$B8=0,"no",'KD_ Global'!$B8*'Cristalización fraccional'!F$2^('KD_ Global'!$B8-1))</f>
        <v>0.5772352905085121</v>
      </c>
      <c r="G33" s="6">
        <f>IF('KD_ Global'!$B8=0,"no",'KD_ Global'!$B8*'Cristalización fraccional'!G$2^('KD_ Global'!$B8-1))</f>
        <v>0.4082978590954681</v>
      </c>
      <c r="H33" s="6">
        <f>IF('KD_ Global'!$B8=0,"no",'KD_ Global'!$B8*'Cristalización fraccional'!H$2^('KD_ Global'!$B8-1))</f>
        <v>0.31936240821592743</v>
      </c>
      <c r="I33" s="6">
        <f>IF('KD_ Global'!$B8=0,"no",'KD_ Global'!$B8*'Cristalización fraccional'!I$2^('KD_ Global'!$B8-1))</f>
        <v>0.26395265529315504</v>
      </c>
      <c r="J33" s="6">
        <f>IF('KD_ Global'!$B8=0,"no",'KD_ Global'!$B8*'Cristalización fraccional'!J$2^('KD_ Global'!$B8-1))</f>
        <v>0.22589573037931446</v>
      </c>
      <c r="K33" s="6">
        <f>IF('KD_ Global'!$B8=0,"no",'KD_ Global'!$B8*'Cristalización fraccional'!K$2^('KD_ Global'!$B8-1))</f>
        <v>0.19803310971681276</v>
      </c>
      <c r="L33" s="6">
        <f>IF('KD_ Global'!$B8=0,"no",'KD_ Global'!$B8*'Cristalización fraccional'!L$2^('KD_ Global'!$B8-1))</f>
        <v>0.17669111618526842</v>
      </c>
      <c r="M33" s="6">
        <f>IF('KD_ Global'!$B8=0,"no",'KD_ Global'!$B8*'Cristalización fraccional'!M$2^('KD_ Global'!$B8-1))</f>
        <v>0.1597836178925049</v>
      </c>
      <c r="N33" s="6">
        <f>IF('KD_ Global'!$B8=0,"no",'KD_ Global'!$B8*'Cristalización fraccional'!N$2^('KD_ Global'!$B8-1))</f>
        <v>0.15257388906231323</v>
      </c>
      <c r="O33" s="6">
        <f>IF('KD_ Global'!$B8=0,"no",'KD_ Global'!$B8*'Cristalización fraccional'!O$2^('KD_ Global'!$B8-1))</f>
        <v>0.1472937591187955</v>
      </c>
      <c r="P33" s="6">
        <f>IF('KD_ Global'!$B8=0,"no",'KD_ Global'!$B8*'Cristalización fraccional'!P$2^('KD_ Global'!$B8-1))</f>
        <v>0.1461598244917121</v>
      </c>
      <c r="Q33" s="6"/>
    </row>
    <row r="34" spans="1:17" ht="18">
      <c r="A34" s="5" t="str">
        <f>'KD_ Global'!A9</f>
        <v> Y</v>
      </c>
      <c r="B34" s="6">
        <f>IF('KD_ Global'!$B9=0,"no",'KD_ Global'!$B9*'Cristalización fraccional'!B$2^('KD_ Global'!$B9-1))</f>
        <v>48.6348157029652</v>
      </c>
      <c r="C34" s="6">
        <f>IF('KD_ Global'!$B9=0,"no",'KD_ Global'!$B9*'Cristalización fraccional'!C$2^('KD_ Global'!$B9-1))</f>
        <v>7.988169554414509</v>
      </c>
      <c r="D34" s="6">
        <f>IF('KD_ Global'!$B9=0,"no",'KD_ Global'!$B9*'Cristalización fraccional'!D$2^('KD_ Global'!$B9-1))</f>
        <v>2.259983696148912</v>
      </c>
      <c r="E34" s="6">
        <f>IF('KD_ Global'!$B9=0,"no",'KD_ Global'!$B9*'Cristalización fraccional'!E$2^('KD_ Global'!$B9-1))</f>
        <v>1.3120406011158063</v>
      </c>
      <c r="F34" s="6">
        <f>IF('KD_ Global'!$B9=0,"no",'KD_ Global'!$B9*'Cristalización fraccional'!F$2^('KD_ Global'!$B9-1))</f>
        <v>0.7617092733499522</v>
      </c>
      <c r="G34" s="6">
        <f>IF('KD_ Global'!$B9=0,"no",'KD_ Global'!$B9*'Cristalización fraccional'!G$2^('KD_ Global'!$B9-1))</f>
        <v>0.554173366956567</v>
      </c>
      <c r="H34" s="6">
        <f>IF('KD_ Global'!$B9=0,"no",'KD_ Global'!$B9*'Cristalización fraccional'!H$2^('KD_ Global'!$B9-1))</f>
        <v>0.44221270028830534</v>
      </c>
      <c r="I34" s="6">
        <f>IF('KD_ Global'!$B9=0,"no",'KD_ Global'!$B9*'Cristalización fraccional'!I$2^('KD_ Global'!$B9-1))</f>
        <v>0.3711977252120901</v>
      </c>
      <c r="J34" s="6">
        <f>IF('KD_ Global'!$B9=0,"no",'KD_ Global'!$B9*'Cristalización fraccional'!J$2^('KD_ Global'!$B9-1))</f>
        <v>0.3217270809267624</v>
      </c>
      <c r="K34" s="6">
        <f>IF('KD_ Global'!$B9=0,"no",'KD_ Global'!$B9*'Cristalización fraccional'!K$2^('KD_ Global'!$B9-1))</f>
        <v>0.28508072992833833</v>
      </c>
      <c r="L34" s="6">
        <f>IF('KD_ Global'!$B9=0,"no",'KD_ Global'!$B9*'Cristalización fraccional'!L$2^('KD_ Global'!$B9-1))</f>
        <v>0.2567279658238217</v>
      </c>
      <c r="M34" s="6">
        <f>IF('KD_ Global'!$B9=0,"no",'KD_ Global'!$B9*'Cristalización fraccional'!M$2^('KD_ Global'!$B9-1))</f>
        <v>0.23406906797152618</v>
      </c>
      <c r="N34" s="6">
        <f>IF('KD_ Global'!$B9=0,"no",'KD_ Global'!$B9*'Cristalización fraccional'!N$2^('KD_ Global'!$B9-1))</f>
        <v>0.22434846692495816</v>
      </c>
      <c r="O34" s="6">
        <f>IF('KD_ Global'!$B9=0,"no",'KD_ Global'!$B9*'Cristalización fraccional'!O$2^('KD_ Global'!$B9-1))</f>
        <v>0.2172058232016092</v>
      </c>
      <c r="P34" s="6">
        <f>IF('KD_ Global'!$B9=0,"no",'KD_ Global'!$B9*'Cristalización fraccional'!P$2^('KD_ Global'!$B9-1))</f>
        <v>0.21566921073370252</v>
      </c>
      <c r="Q34" s="6"/>
    </row>
    <row r="35" spans="1:17" ht="18">
      <c r="A35" s="5" t="str">
        <f>'KD_ Global'!A10</f>
        <v> Yb</v>
      </c>
      <c r="B35" s="6">
        <f>IF('KD_ Global'!$B10=0,"no",'KD_ Global'!$B10*'Cristalización fraccional'!B$2^('KD_ Global'!$B10-1))</f>
        <v>51.189392400996894</v>
      </c>
      <c r="C35" s="6">
        <f>IF('KD_ Global'!$B10=0,"no",'KD_ Global'!$B10*'Cristalización fraccional'!C$2^('KD_ Global'!$B10-1))</f>
        <v>7.9173523803893735</v>
      </c>
      <c r="D35" s="6">
        <f>IF('KD_ Global'!$B10=0,"no",'KD_ Global'!$B10*'Cristalización fraccional'!D$2^('KD_ Global'!$B10-1))</f>
        <v>2.1478051982637574</v>
      </c>
      <c r="E35" s="6">
        <f>IF('KD_ Global'!$B10=0,"no",'KD_ Global'!$B10*'Cristalización fraccional'!E$2^('KD_ Global'!$B10-1))</f>
        <v>1.2245597334739322</v>
      </c>
      <c r="F35" s="6">
        <f>IF('KD_ Global'!$B10=0,"no",'KD_ Global'!$B10*'Cristalización fraccional'!F$2^('KD_ Global'!$B10-1))</f>
        <v>0.6981762322104215</v>
      </c>
      <c r="G35" s="6">
        <f>IF('KD_ Global'!$B10=0,"no",'KD_ Global'!$B10*'Cristalización fraccional'!G$2^('KD_ Global'!$B10-1))</f>
        <v>0.5026034733947027</v>
      </c>
      <c r="H35" s="6">
        <f>IF('KD_ Global'!$B10=0,"no",'KD_ Global'!$B10*'Cristalización fraccional'!H$2^('KD_ Global'!$B10-1))</f>
        <v>0.39806147295134553</v>
      </c>
      <c r="I35" s="6">
        <f>IF('KD_ Global'!$B10=0,"no",'KD_ Global'!$B10*'Cristalización fraccional'!I$2^('KD_ Global'!$B10-1))</f>
        <v>0.33219637509811634</v>
      </c>
      <c r="J35" s="6">
        <f>IF('KD_ Global'!$B10=0,"no",'KD_ Global'!$B10*'Cristalización fraccional'!J$2^('KD_ Global'!$B10-1))</f>
        <v>0.28655670259147403</v>
      </c>
      <c r="K35" s="6">
        <f>IF('KD_ Global'!$B10=0,"no",'KD_ Global'!$B10*'Cristalización fraccional'!K$2^('KD_ Global'!$B10-1))</f>
        <v>0.2528968986134506</v>
      </c>
      <c r="L35" s="6">
        <f>IF('KD_ Global'!$B10=0,"no",'KD_ Global'!$B10*'Cristalización fraccional'!L$2^('KD_ Global'!$B10-1))</f>
        <v>0.22695263593625034</v>
      </c>
      <c r="M35" s="6">
        <f>IF('KD_ Global'!$B10=0,"no",'KD_ Global'!$B10*'Cristalización fraccional'!M$2^('KD_ Global'!$B10-1))</f>
        <v>0.2062865898356741</v>
      </c>
      <c r="N35" s="6">
        <f>IF('KD_ Global'!$B10=0,"no",'KD_ Global'!$B10*'Cristalización fraccional'!N$2^('KD_ Global'!$B10-1))</f>
        <v>0.1974409446471288</v>
      </c>
      <c r="O35" s="6">
        <f>IF('KD_ Global'!$B10=0,"no",'KD_ Global'!$B10*'Cristalización fraccional'!O$2^('KD_ Global'!$B10-1))</f>
        <v>0.19094930672354282</v>
      </c>
      <c r="P35" s="6">
        <f>IF('KD_ Global'!$B10=0,"no",'KD_ Global'!$B10*'Cristalización fraccional'!P$2^('KD_ Global'!$B10-1))</f>
        <v>0.18955366675891042</v>
      </c>
      <c r="Q35" s="6"/>
    </row>
    <row r="36" spans="1:17" ht="18">
      <c r="A36" s="5" t="str">
        <f>'KD_ Global'!A11</f>
        <v> Ni</v>
      </c>
      <c r="B36" s="6">
        <f>IF('KD_ Global'!$B11=0,"no",'KD_ Global'!$B11*'Cristalización fraccional'!B$2^('KD_ Global'!$B11-1))</f>
        <v>5.597101313452599E-10</v>
      </c>
      <c r="C36" s="6">
        <f>IF('KD_ Global'!$B11=0,"no",'KD_ Global'!$B11*'Cristalización fraccional'!C$2^('KD_ Global'!$B11-1))</f>
        <v>1.1039849886992241E-06</v>
      </c>
      <c r="D36" s="6">
        <f>IF('KD_ Global'!$B11=0,"no",'KD_ Global'!$B11*'Cristalización fraccional'!D$2^('KD_ Global'!$B11-1))</f>
        <v>0.00022185505695427018</v>
      </c>
      <c r="E36" s="6">
        <f>IF('KD_ Global'!$B11=0,"no",'KD_ Global'!$B11*'Cristalización fraccional'!E$2^('KD_ Global'!$B11-1))</f>
        <v>0.0021775250920398528</v>
      </c>
      <c r="F36" s="6">
        <f>IF('KD_ Global'!$B11=0,"no",'KD_ Global'!$B11*'Cristalización fraccional'!F$2^('KD_ Global'!$B11-1))</f>
        <v>0.02137258258413523</v>
      </c>
      <c r="G36" s="6">
        <f>IF('KD_ Global'!$B11=0,"no",'KD_ Global'!$B11*'Cristalización fraccional'!G$2^('KD_ Global'!$B11-1))</f>
        <v>0.0812975958002934</v>
      </c>
      <c r="H36" s="6">
        <f>IF('KD_ Global'!$B11=0,"no",'KD_ Global'!$B11*'Cristalización fraccional'!H$2^('KD_ Global'!$B11-1))</f>
        <v>0.2097736039807344</v>
      </c>
      <c r="I36" s="6">
        <f>IF('KD_ Global'!$B11=0,"no",'KD_ Global'!$B11*'Cristalización fraccional'!I$2^('KD_ Global'!$B11-1))</f>
        <v>0.43759195845865934</v>
      </c>
      <c r="J36" s="6">
        <f>IF('KD_ Global'!$B11=0,"no",'KD_ Global'!$B11*'Cristalización fraccional'!J$2^('KD_ Global'!$B11-1))</f>
        <v>0.7979423917938561</v>
      </c>
      <c r="K36" s="6">
        <f>IF('KD_ Global'!$B11=0,"no",'KD_ Global'!$B11*'Cristalización fraccional'!K$2^('KD_ Global'!$B11-1))</f>
        <v>1.3260540003205377</v>
      </c>
      <c r="L36" s="6">
        <f>IF('KD_ Global'!$B11=0,"no",'KD_ Global'!$B11*'Cristalización fraccional'!L$2^('KD_ Global'!$B11-1))</f>
        <v>2.058944666786816</v>
      </c>
      <c r="M36" s="6">
        <f>IF('KD_ Global'!$B11=0,"no",'KD_ Global'!$B11*'Cristalización fraccional'!M$2^('KD_ Global'!$B11-1))</f>
        <v>3.0352344076625366</v>
      </c>
      <c r="N36" s="6">
        <f>IF('KD_ Global'!$B11=0,"no",'KD_ Global'!$B11*'Cristalización fraccional'!N$2^('KD_ Global'!$B11-1))</f>
        <v>3.6271243724283373</v>
      </c>
      <c r="O36" s="6">
        <f>IF('KD_ Global'!$B11=0,"no",'KD_ Global'!$B11*'Cristalización fraccional'!O$2^('KD_ Global'!$B11-1))</f>
        <v>4.155096690017274</v>
      </c>
      <c r="P36" s="6">
        <f>IF('KD_ Global'!$B11=0,"no",'KD_ Global'!$B11*'Cristalización fraccional'!P$2^('KD_ Global'!$B11-1))</f>
        <v>4.280864207439176</v>
      </c>
      <c r="Q36" s="6"/>
    </row>
    <row r="37" spans="1:17" ht="18">
      <c r="A37" s="5" t="str">
        <f>'KD_ Global'!A12</f>
        <v>La</v>
      </c>
      <c r="B37" s="6" t="str">
        <f>IF('KD_ Global'!$B12=0,"no",'KD_ Global'!$B12*'Cristalización fraccional'!B$2^('KD_ Global'!$B12-1))</f>
        <v>no</v>
      </c>
      <c r="C37" s="6" t="str">
        <f>IF('KD_ Global'!$B12=0,"no",'KD_ Global'!$B12*'Cristalización fraccional'!C$2^('KD_ Global'!$B12-1))</f>
        <v>no</v>
      </c>
      <c r="D37" s="6" t="str">
        <f>IF('KD_ Global'!$B12=0,"no",'KD_ Global'!$B12*'Cristalización fraccional'!D$2^('KD_ Global'!$B12-1))</f>
        <v>no</v>
      </c>
      <c r="E37" s="6" t="str">
        <f>IF('KD_ Global'!$B12=0,"no",'KD_ Global'!$B12*'Cristalización fraccional'!E$2^('KD_ Global'!$B12-1))</f>
        <v>no</v>
      </c>
      <c r="F37" s="6" t="str">
        <f>IF('KD_ Global'!$B12=0,"no",'KD_ Global'!$B12*'Cristalización fraccional'!F$2^('KD_ Global'!$B12-1))</f>
        <v>no</v>
      </c>
      <c r="G37" s="6" t="str">
        <f>IF('KD_ Global'!$B12=0,"no",'KD_ Global'!$B12*'Cristalización fraccional'!G$2^('KD_ Global'!$B12-1))</f>
        <v>no</v>
      </c>
      <c r="H37" s="6" t="str">
        <f>IF('KD_ Global'!$B12=0,"no",'KD_ Global'!$B12*'Cristalización fraccional'!H$2^('KD_ Global'!$B12-1))</f>
        <v>no</v>
      </c>
      <c r="I37" s="6" t="str">
        <f>IF('KD_ Global'!$B12=0,"no",'KD_ Global'!$B12*'Cristalización fraccional'!I$2^('KD_ Global'!$B12-1))</f>
        <v>no</v>
      </c>
      <c r="J37" s="6" t="str">
        <f>IF('KD_ Global'!$B12=0,"no",'KD_ Global'!$B12*'Cristalización fraccional'!J$2^('KD_ Global'!$B12-1))</f>
        <v>no</v>
      </c>
      <c r="K37" s="6" t="str">
        <f>IF('KD_ Global'!$B12=0,"no",'KD_ Global'!$B12*'Cristalización fraccional'!K$2^('KD_ Global'!$B12-1))</f>
        <v>no</v>
      </c>
      <c r="L37" s="6" t="str">
        <f>IF('KD_ Global'!$B12=0,"no",'KD_ Global'!$B12*'Cristalización fraccional'!L$2^('KD_ Global'!$B12-1))</f>
        <v>no</v>
      </c>
      <c r="M37" s="6" t="str">
        <f>IF('KD_ Global'!$B12=0,"no",'KD_ Global'!$B12*'Cristalización fraccional'!M$2^('KD_ Global'!$B12-1))</f>
        <v>no</v>
      </c>
      <c r="N37" s="6" t="str">
        <f>IF('KD_ Global'!$B12=0,"no",'KD_ Global'!$B12*'Cristalización fraccional'!N$2^('KD_ Global'!$B12-1))</f>
        <v>no</v>
      </c>
      <c r="O37" s="6" t="str">
        <f>IF('KD_ Global'!$B12=0,"no",'KD_ Global'!$B12*'Cristalización fraccional'!O$2^('KD_ Global'!$B12-1))</f>
        <v>no</v>
      </c>
      <c r="P37" s="6" t="str">
        <f>IF('KD_ Global'!$B12=0,"no",'KD_ Global'!$B12*'Cristalización fraccional'!P$2^('KD_ Global'!$B12-1))</f>
        <v>no</v>
      </c>
      <c r="Q37" s="6"/>
    </row>
    <row r="38" spans="1:17" ht="18">
      <c r="A38" s="5" t="str">
        <f>'KD_ Global'!A13</f>
        <v>Ce</v>
      </c>
      <c r="B38" s="6" t="str">
        <f>IF('KD_ Global'!$B13=0,"no",'KD_ Global'!$B13*'Cristalización fraccional'!B$2^('KD_ Global'!$B13-1))</f>
        <v>no</v>
      </c>
      <c r="C38" s="6" t="str">
        <f>IF('KD_ Global'!$B13=0,"no",'KD_ Global'!$B13*'Cristalización fraccional'!C$2^('KD_ Global'!$B13-1))</f>
        <v>no</v>
      </c>
      <c r="D38" s="6" t="str">
        <f>IF('KD_ Global'!$B13=0,"no",'KD_ Global'!$B13*'Cristalización fraccional'!D$2^('KD_ Global'!$B13-1))</f>
        <v>no</v>
      </c>
      <c r="E38" s="6" t="str">
        <f>IF('KD_ Global'!$B13=0,"no",'KD_ Global'!$B13*'Cristalización fraccional'!E$2^('KD_ Global'!$B13-1))</f>
        <v>no</v>
      </c>
      <c r="F38" s="6" t="str">
        <f>IF('KD_ Global'!$B13=0,"no",'KD_ Global'!$B13*'Cristalización fraccional'!F$2^('KD_ Global'!$B13-1))</f>
        <v>no</v>
      </c>
      <c r="G38" s="6" t="str">
        <f>IF('KD_ Global'!$B13=0,"no",'KD_ Global'!$B13*'Cristalización fraccional'!G$2^('KD_ Global'!$B13-1))</f>
        <v>no</v>
      </c>
      <c r="H38" s="6" t="str">
        <f>IF('KD_ Global'!$B13=0,"no",'KD_ Global'!$B13*'Cristalización fraccional'!H$2^('KD_ Global'!$B13-1))</f>
        <v>no</v>
      </c>
      <c r="I38" s="6" t="str">
        <f>IF('KD_ Global'!$B13=0,"no",'KD_ Global'!$B13*'Cristalización fraccional'!I$2^('KD_ Global'!$B13-1))</f>
        <v>no</v>
      </c>
      <c r="J38" s="6" t="str">
        <f>IF('KD_ Global'!$B13=0,"no",'KD_ Global'!$B13*'Cristalización fraccional'!J$2^('KD_ Global'!$B13-1))</f>
        <v>no</v>
      </c>
      <c r="K38" s="6" t="str">
        <f>IF('KD_ Global'!$B13=0,"no",'KD_ Global'!$B13*'Cristalización fraccional'!K$2^('KD_ Global'!$B13-1))</f>
        <v>no</v>
      </c>
      <c r="L38" s="6" t="str">
        <f>IF('KD_ Global'!$B13=0,"no",'KD_ Global'!$B13*'Cristalización fraccional'!L$2^('KD_ Global'!$B13-1))</f>
        <v>no</v>
      </c>
      <c r="M38" s="6" t="str">
        <f>IF('KD_ Global'!$B13=0,"no",'KD_ Global'!$B13*'Cristalización fraccional'!M$2^('KD_ Global'!$B13-1))</f>
        <v>no</v>
      </c>
      <c r="N38" s="6" t="str">
        <f>IF('KD_ Global'!$B13=0,"no",'KD_ Global'!$B13*'Cristalización fraccional'!N$2^('KD_ Global'!$B13-1))</f>
        <v>no</v>
      </c>
      <c r="O38" s="6" t="str">
        <f>IF('KD_ Global'!$B13=0,"no",'KD_ Global'!$B13*'Cristalización fraccional'!O$2^('KD_ Global'!$B13-1))</f>
        <v>no</v>
      </c>
      <c r="P38" s="6" t="str">
        <f>IF('KD_ Global'!$B13=0,"no",'KD_ Global'!$B13*'Cristalización fraccional'!P$2^('KD_ Global'!$B13-1))</f>
        <v>no</v>
      </c>
      <c r="Q38" s="6"/>
    </row>
    <row r="39" spans="1:17" ht="18">
      <c r="A39" s="5" t="str">
        <f>'KD_ Global'!A14</f>
        <v>Pr</v>
      </c>
      <c r="B39" s="6" t="str">
        <f>IF('KD_ Global'!$B14=0,"no",'KD_ Global'!$B14*'Cristalización fraccional'!B$2^('KD_ Global'!$B14-1))</f>
        <v>no</v>
      </c>
      <c r="C39" s="6" t="str">
        <f>IF('KD_ Global'!$B14=0,"no",'KD_ Global'!$B14*'Cristalización fraccional'!C$2^('KD_ Global'!$B14-1))</f>
        <v>no</v>
      </c>
      <c r="D39" s="6" t="str">
        <f>IF('KD_ Global'!$B14=0,"no",'KD_ Global'!$B14*'Cristalización fraccional'!D$2^('KD_ Global'!$B14-1))</f>
        <v>no</v>
      </c>
      <c r="E39" s="6" t="str">
        <f>IF('KD_ Global'!$B14=0,"no",'KD_ Global'!$B14*'Cristalización fraccional'!E$2^('KD_ Global'!$B14-1))</f>
        <v>no</v>
      </c>
      <c r="F39" s="6" t="str">
        <f>IF('KD_ Global'!$B14=0,"no",'KD_ Global'!$B14*'Cristalización fraccional'!F$2^('KD_ Global'!$B14-1))</f>
        <v>no</v>
      </c>
      <c r="G39" s="6" t="str">
        <f>IF('KD_ Global'!$B14=0,"no",'KD_ Global'!$B14*'Cristalización fraccional'!G$2^('KD_ Global'!$B14-1))</f>
        <v>no</v>
      </c>
      <c r="H39" s="6" t="str">
        <f>IF('KD_ Global'!$B14=0,"no",'KD_ Global'!$B14*'Cristalización fraccional'!H$2^('KD_ Global'!$B14-1))</f>
        <v>no</v>
      </c>
      <c r="I39" s="6" t="str">
        <f>IF('KD_ Global'!$B14=0,"no",'KD_ Global'!$B14*'Cristalización fraccional'!I$2^('KD_ Global'!$B14-1))</f>
        <v>no</v>
      </c>
      <c r="J39" s="6" t="str">
        <f>IF('KD_ Global'!$B14=0,"no",'KD_ Global'!$B14*'Cristalización fraccional'!J$2^('KD_ Global'!$B14-1))</f>
        <v>no</v>
      </c>
      <c r="K39" s="6" t="str">
        <f>IF('KD_ Global'!$B14=0,"no",'KD_ Global'!$B14*'Cristalización fraccional'!K$2^('KD_ Global'!$B14-1))</f>
        <v>no</v>
      </c>
      <c r="L39" s="6" t="str">
        <f>IF('KD_ Global'!$B14=0,"no",'KD_ Global'!$B14*'Cristalización fraccional'!L$2^('KD_ Global'!$B14-1))</f>
        <v>no</v>
      </c>
      <c r="M39" s="6" t="str">
        <f>IF('KD_ Global'!$B14=0,"no",'KD_ Global'!$B14*'Cristalización fraccional'!M$2^('KD_ Global'!$B14-1))</f>
        <v>no</v>
      </c>
      <c r="N39" s="6" t="str">
        <f>IF('KD_ Global'!$B14=0,"no",'KD_ Global'!$B14*'Cristalización fraccional'!N$2^('KD_ Global'!$B14-1))</f>
        <v>no</v>
      </c>
      <c r="O39" s="6" t="str">
        <f>IF('KD_ Global'!$B14=0,"no",'KD_ Global'!$B14*'Cristalización fraccional'!O$2^('KD_ Global'!$B14-1))</f>
        <v>no</v>
      </c>
      <c r="P39" s="6" t="str">
        <f>IF('KD_ Global'!$B14=0,"no",'KD_ Global'!$B14*'Cristalización fraccional'!P$2^('KD_ Global'!$B14-1))</f>
        <v>no</v>
      </c>
      <c r="Q39" s="6"/>
    </row>
    <row r="40" spans="1:17" ht="18">
      <c r="A40" s="5" t="str">
        <f>'KD_ Global'!A15</f>
        <v>Nd</v>
      </c>
      <c r="B40" s="6" t="str">
        <f>IF('KD_ Global'!$B15=0,"no",'KD_ Global'!$B15*'Cristalización fraccional'!B$2^('KD_ Global'!$B15-1))</f>
        <v>no</v>
      </c>
      <c r="C40" s="6" t="str">
        <f>IF('KD_ Global'!$B15=0,"no",'KD_ Global'!$B15*'Cristalización fraccional'!C$2^('KD_ Global'!$B15-1))</f>
        <v>no</v>
      </c>
      <c r="D40" s="6" t="str">
        <f>IF('KD_ Global'!$B15=0,"no",'KD_ Global'!$B15*'Cristalización fraccional'!D$2^('KD_ Global'!$B15-1))</f>
        <v>no</v>
      </c>
      <c r="E40" s="6" t="str">
        <f>IF('KD_ Global'!$B15=0,"no",'KD_ Global'!$B15*'Cristalización fraccional'!E$2^('KD_ Global'!$B15-1))</f>
        <v>no</v>
      </c>
      <c r="F40" s="6" t="str">
        <f>IF('KD_ Global'!$B15=0,"no",'KD_ Global'!$B15*'Cristalización fraccional'!F$2^('KD_ Global'!$B15-1))</f>
        <v>no</v>
      </c>
      <c r="G40" s="6" t="str">
        <f>IF('KD_ Global'!$B15=0,"no",'KD_ Global'!$B15*'Cristalización fraccional'!G$2^('KD_ Global'!$B15-1))</f>
        <v>no</v>
      </c>
      <c r="H40" s="6" t="str">
        <f>IF('KD_ Global'!$B15=0,"no",'KD_ Global'!$B15*'Cristalización fraccional'!H$2^('KD_ Global'!$B15-1))</f>
        <v>no</v>
      </c>
      <c r="I40" s="6" t="str">
        <f>IF('KD_ Global'!$B15=0,"no",'KD_ Global'!$B15*'Cristalización fraccional'!I$2^('KD_ Global'!$B15-1))</f>
        <v>no</v>
      </c>
      <c r="J40" s="6" t="str">
        <f>IF('KD_ Global'!$B15=0,"no",'KD_ Global'!$B15*'Cristalización fraccional'!J$2^('KD_ Global'!$B15-1))</f>
        <v>no</v>
      </c>
      <c r="K40" s="6" t="str">
        <f>IF('KD_ Global'!$B15=0,"no",'KD_ Global'!$B15*'Cristalización fraccional'!K$2^('KD_ Global'!$B15-1))</f>
        <v>no</v>
      </c>
      <c r="L40" s="6" t="str">
        <f>IF('KD_ Global'!$B15=0,"no",'KD_ Global'!$B15*'Cristalización fraccional'!L$2^('KD_ Global'!$B15-1))</f>
        <v>no</v>
      </c>
      <c r="M40" s="6" t="str">
        <f>IF('KD_ Global'!$B15=0,"no",'KD_ Global'!$B15*'Cristalización fraccional'!M$2^('KD_ Global'!$B15-1))</f>
        <v>no</v>
      </c>
      <c r="N40" s="6" t="str">
        <f>IF('KD_ Global'!$B15=0,"no",'KD_ Global'!$B15*'Cristalización fraccional'!N$2^('KD_ Global'!$B15-1))</f>
        <v>no</v>
      </c>
      <c r="O40" s="6" t="str">
        <f>IF('KD_ Global'!$B15=0,"no",'KD_ Global'!$B15*'Cristalización fraccional'!O$2^('KD_ Global'!$B15-1))</f>
        <v>no</v>
      </c>
      <c r="P40" s="6" t="str">
        <f>IF('KD_ Global'!$B15=0,"no",'KD_ Global'!$B15*'Cristalización fraccional'!P$2^('KD_ Global'!$B15-1))</f>
        <v>no</v>
      </c>
      <c r="Q40" s="6"/>
    </row>
    <row r="41" spans="1:17" ht="18">
      <c r="A41" s="5" t="str">
        <f>'KD_ Global'!A16</f>
        <v>Gd</v>
      </c>
      <c r="B41" s="6" t="str">
        <f>IF('KD_ Global'!$B16=0,"no",'KD_ Global'!$B16*'Cristalización fraccional'!B$2^('KD_ Global'!$B16-1))</f>
        <v>no</v>
      </c>
      <c r="C41" s="6" t="str">
        <f>IF('KD_ Global'!$B16=0,"no",'KD_ Global'!$B16*'Cristalización fraccional'!C$2^('KD_ Global'!$B16-1))</f>
        <v>no</v>
      </c>
      <c r="D41" s="6" t="str">
        <f>IF('KD_ Global'!$B16=0,"no",'KD_ Global'!$B16*'Cristalización fraccional'!D$2^('KD_ Global'!$B16-1))</f>
        <v>no</v>
      </c>
      <c r="E41" s="6" t="str">
        <f>IF('KD_ Global'!$B16=0,"no",'KD_ Global'!$B16*'Cristalización fraccional'!E$2^('KD_ Global'!$B16-1))</f>
        <v>no</v>
      </c>
      <c r="F41" s="6" t="str">
        <f>IF('KD_ Global'!$B16=0,"no",'KD_ Global'!$B16*'Cristalización fraccional'!F$2^('KD_ Global'!$B16-1))</f>
        <v>no</v>
      </c>
      <c r="G41" s="6" t="str">
        <f>IF('KD_ Global'!$B16=0,"no",'KD_ Global'!$B16*'Cristalización fraccional'!G$2^('KD_ Global'!$B16-1))</f>
        <v>no</v>
      </c>
      <c r="H41" s="6" t="str">
        <f>IF('KD_ Global'!$B16=0,"no",'KD_ Global'!$B16*'Cristalización fraccional'!H$2^('KD_ Global'!$B16-1))</f>
        <v>no</v>
      </c>
      <c r="I41" s="6" t="str">
        <f>IF('KD_ Global'!$B16=0,"no",'KD_ Global'!$B16*'Cristalización fraccional'!I$2^('KD_ Global'!$B16-1))</f>
        <v>no</v>
      </c>
      <c r="J41" s="6" t="str">
        <f>IF('KD_ Global'!$B16=0,"no",'KD_ Global'!$B16*'Cristalización fraccional'!J$2^('KD_ Global'!$B16-1))</f>
        <v>no</v>
      </c>
      <c r="K41" s="6" t="str">
        <f>IF('KD_ Global'!$B16=0,"no",'KD_ Global'!$B16*'Cristalización fraccional'!K$2^('KD_ Global'!$B16-1))</f>
        <v>no</v>
      </c>
      <c r="L41" s="6" t="str">
        <f>IF('KD_ Global'!$B16=0,"no",'KD_ Global'!$B16*'Cristalización fraccional'!L$2^('KD_ Global'!$B16-1))</f>
        <v>no</v>
      </c>
      <c r="M41" s="6" t="str">
        <f>IF('KD_ Global'!$B16=0,"no",'KD_ Global'!$B16*'Cristalización fraccional'!M$2^('KD_ Global'!$B16-1))</f>
        <v>no</v>
      </c>
      <c r="N41" s="6" t="str">
        <f>IF('KD_ Global'!$B16=0,"no",'KD_ Global'!$B16*'Cristalización fraccional'!N$2^('KD_ Global'!$B16-1))</f>
        <v>no</v>
      </c>
      <c r="O41" s="6" t="str">
        <f>IF('KD_ Global'!$B16=0,"no",'KD_ Global'!$B16*'Cristalización fraccional'!O$2^('KD_ Global'!$B16-1))</f>
        <v>no</v>
      </c>
      <c r="P41" s="6" t="str">
        <f>IF('KD_ Global'!$B16=0,"no",'KD_ Global'!$B16*'Cristalización fraccional'!P$2^('KD_ Global'!$B16-1))</f>
        <v>no</v>
      </c>
      <c r="Q41" s="6"/>
    </row>
    <row r="42" spans="1:17" ht="18">
      <c r="A42" s="5" t="str">
        <f>'KD_ Global'!A17</f>
        <v>Tb</v>
      </c>
      <c r="B42" s="6" t="str">
        <f>IF('KD_ Global'!$B17=0,"no",'KD_ Global'!$B17*'Cristalización fraccional'!B$2^('KD_ Global'!$B17-1))</f>
        <v>no</v>
      </c>
      <c r="C42" s="6" t="str">
        <f>IF('KD_ Global'!$B17=0,"no",'KD_ Global'!$B17*'Cristalización fraccional'!C$2^('KD_ Global'!$B17-1))</f>
        <v>no</v>
      </c>
      <c r="D42" s="6" t="str">
        <f>IF('KD_ Global'!$B17=0,"no",'KD_ Global'!$B17*'Cristalización fraccional'!D$2^('KD_ Global'!$B17-1))</f>
        <v>no</v>
      </c>
      <c r="E42" s="6" t="str">
        <f>IF('KD_ Global'!$B17=0,"no",'KD_ Global'!$B17*'Cristalización fraccional'!E$2^('KD_ Global'!$B17-1))</f>
        <v>no</v>
      </c>
      <c r="F42" s="6" t="str">
        <f>IF('KD_ Global'!$B17=0,"no",'KD_ Global'!$B17*'Cristalización fraccional'!F$2^('KD_ Global'!$B17-1))</f>
        <v>no</v>
      </c>
      <c r="G42" s="6" t="str">
        <f>IF('KD_ Global'!$B17=0,"no",'KD_ Global'!$B17*'Cristalización fraccional'!G$2^('KD_ Global'!$B17-1))</f>
        <v>no</v>
      </c>
      <c r="H42" s="6" t="str">
        <f>IF('KD_ Global'!$B17=0,"no",'KD_ Global'!$B17*'Cristalización fraccional'!H$2^('KD_ Global'!$B17-1))</f>
        <v>no</v>
      </c>
      <c r="I42" s="6" t="str">
        <f>IF('KD_ Global'!$B17=0,"no",'KD_ Global'!$B17*'Cristalización fraccional'!I$2^('KD_ Global'!$B17-1))</f>
        <v>no</v>
      </c>
      <c r="J42" s="6" t="str">
        <f>IF('KD_ Global'!$B17=0,"no",'KD_ Global'!$B17*'Cristalización fraccional'!J$2^('KD_ Global'!$B17-1))</f>
        <v>no</v>
      </c>
      <c r="K42" s="6" t="str">
        <f>IF('KD_ Global'!$B17=0,"no",'KD_ Global'!$B17*'Cristalización fraccional'!K$2^('KD_ Global'!$B17-1))</f>
        <v>no</v>
      </c>
      <c r="L42" s="6" t="str">
        <f>IF('KD_ Global'!$B17=0,"no",'KD_ Global'!$B17*'Cristalización fraccional'!L$2^('KD_ Global'!$B17-1))</f>
        <v>no</v>
      </c>
      <c r="M42" s="6" t="str">
        <f>IF('KD_ Global'!$B17=0,"no",'KD_ Global'!$B17*'Cristalización fraccional'!M$2^('KD_ Global'!$B17-1))</f>
        <v>no</v>
      </c>
      <c r="N42" s="6" t="str">
        <f>IF('KD_ Global'!$B17=0,"no",'KD_ Global'!$B17*'Cristalización fraccional'!N$2^('KD_ Global'!$B17-1))</f>
        <v>no</v>
      </c>
      <c r="O42" s="6" t="str">
        <f>IF('KD_ Global'!$B17=0,"no",'KD_ Global'!$B17*'Cristalización fraccional'!O$2^('KD_ Global'!$B17-1))</f>
        <v>no</v>
      </c>
      <c r="P42" s="6" t="str">
        <f>IF('KD_ Global'!$B17=0,"no",'KD_ Global'!$B17*'Cristalización fraccional'!P$2^('KD_ Global'!$B17-1))</f>
        <v>no</v>
      </c>
      <c r="Q42" s="6"/>
    </row>
    <row r="43" spans="1:17" ht="18">
      <c r="A43" s="5" t="str">
        <f>'KD_ Global'!A18</f>
        <v>Dy </v>
      </c>
      <c r="B43" s="6" t="str">
        <f>IF('KD_ Global'!$B18=0,"no",'KD_ Global'!$B18*'Cristalización fraccional'!B$2^('KD_ Global'!$B18-1))</f>
        <v>no</v>
      </c>
      <c r="C43" s="6" t="str">
        <f>IF('KD_ Global'!$B18=0,"no",'KD_ Global'!$B18*'Cristalización fraccional'!C$2^('KD_ Global'!$B18-1))</f>
        <v>no</v>
      </c>
      <c r="D43" s="6" t="str">
        <f>IF('KD_ Global'!$B18=0,"no",'KD_ Global'!$B18*'Cristalización fraccional'!D$2^('KD_ Global'!$B18-1))</f>
        <v>no</v>
      </c>
      <c r="E43" s="6" t="str">
        <f>IF('KD_ Global'!$B18=0,"no",'KD_ Global'!$B18*'Cristalización fraccional'!E$2^('KD_ Global'!$B18-1))</f>
        <v>no</v>
      </c>
      <c r="F43" s="6" t="str">
        <f>IF('KD_ Global'!$B18=0,"no",'KD_ Global'!$B18*'Cristalización fraccional'!F$2^('KD_ Global'!$B18-1))</f>
        <v>no</v>
      </c>
      <c r="G43" s="6" t="str">
        <f>IF('KD_ Global'!$B18=0,"no",'KD_ Global'!$B18*'Cristalización fraccional'!G$2^('KD_ Global'!$B18-1))</f>
        <v>no</v>
      </c>
      <c r="H43" s="6" t="str">
        <f>IF('KD_ Global'!$B18=0,"no",'KD_ Global'!$B18*'Cristalización fraccional'!H$2^('KD_ Global'!$B18-1))</f>
        <v>no</v>
      </c>
      <c r="I43" s="6" t="str">
        <f>IF('KD_ Global'!$B18=0,"no",'KD_ Global'!$B18*'Cristalización fraccional'!I$2^('KD_ Global'!$B18-1))</f>
        <v>no</v>
      </c>
      <c r="J43" s="6" t="str">
        <f>IF('KD_ Global'!$B18=0,"no",'KD_ Global'!$B18*'Cristalización fraccional'!J$2^('KD_ Global'!$B18-1))</f>
        <v>no</v>
      </c>
      <c r="K43" s="6" t="str">
        <f>IF('KD_ Global'!$B18=0,"no",'KD_ Global'!$B18*'Cristalización fraccional'!K$2^('KD_ Global'!$B18-1))</f>
        <v>no</v>
      </c>
      <c r="L43" s="6" t="str">
        <f>IF('KD_ Global'!$B18=0,"no",'KD_ Global'!$B18*'Cristalización fraccional'!L$2^('KD_ Global'!$B18-1))</f>
        <v>no</v>
      </c>
      <c r="M43" s="6" t="str">
        <f>IF('KD_ Global'!$B18=0,"no",'KD_ Global'!$B18*'Cristalización fraccional'!M$2^('KD_ Global'!$B18-1))</f>
        <v>no</v>
      </c>
      <c r="N43" s="6" t="str">
        <f>IF('KD_ Global'!$B18=0,"no",'KD_ Global'!$B18*'Cristalización fraccional'!N$2^('KD_ Global'!$B18-1))</f>
        <v>no</v>
      </c>
      <c r="O43" s="6" t="str">
        <f>IF('KD_ Global'!$B18=0,"no",'KD_ Global'!$B18*'Cristalización fraccional'!O$2^('KD_ Global'!$B18-1))</f>
        <v>no</v>
      </c>
      <c r="P43" s="6" t="str">
        <f>IF('KD_ Global'!$B18=0,"no",'KD_ Global'!$B18*'Cristalización fraccional'!P$2^('KD_ Global'!$B18-1))</f>
        <v>no</v>
      </c>
      <c r="Q43" s="6"/>
    </row>
    <row r="44" spans="1:17" ht="18">
      <c r="A44" s="5" t="str">
        <f>'KD_ Global'!A19</f>
        <v>Ho</v>
      </c>
      <c r="B44" s="6" t="str">
        <f>IF('KD_ Global'!$B19=0,"no",'KD_ Global'!$B19*'Cristalización fraccional'!B$2^('KD_ Global'!$B19-1))</f>
        <v>no</v>
      </c>
      <c r="C44" s="6" t="str">
        <f>IF('KD_ Global'!$B19=0,"no",'KD_ Global'!$B19*'Cristalización fraccional'!C$2^('KD_ Global'!$B19-1))</f>
        <v>no</v>
      </c>
      <c r="D44" s="6" t="str">
        <f>IF('KD_ Global'!$B19=0,"no",'KD_ Global'!$B19*'Cristalización fraccional'!D$2^('KD_ Global'!$B19-1))</f>
        <v>no</v>
      </c>
      <c r="E44" s="6" t="str">
        <f>IF('KD_ Global'!$B19=0,"no",'KD_ Global'!$B19*'Cristalización fraccional'!E$2^('KD_ Global'!$B19-1))</f>
        <v>no</v>
      </c>
      <c r="F44" s="6" t="str">
        <f>IF('KD_ Global'!$B19=0,"no",'KD_ Global'!$B19*'Cristalización fraccional'!F$2^('KD_ Global'!$B19-1))</f>
        <v>no</v>
      </c>
      <c r="G44" s="6" t="str">
        <f>IF('KD_ Global'!$B19=0,"no",'KD_ Global'!$B19*'Cristalización fraccional'!G$2^('KD_ Global'!$B19-1))</f>
        <v>no</v>
      </c>
      <c r="H44" s="6" t="str">
        <f>IF('KD_ Global'!$B19=0,"no",'KD_ Global'!$B19*'Cristalización fraccional'!H$2^('KD_ Global'!$B19-1))</f>
        <v>no</v>
      </c>
      <c r="I44" s="6" t="str">
        <f>IF('KD_ Global'!$B19=0,"no",'KD_ Global'!$B19*'Cristalización fraccional'!I$2^('KD_ Global'!$B19-1))</f>
        <v>no</v>
      </c>
      <c r="J44" s="6" t="str">
        <f>IF('KD_ Global'!$B19=0,"no",'KD_ Global'!$B19*'Cristalización fraccional'!J$2^('KD_ Global'!$B19-1))</f>
        <v>no</v>
      </c>
      <c r="K44" s="6" t="str">
        <f>IF('KD_ Global'!$B19=0,"no",'KD_ Global'!$B19*'Cristalización fraccional'!K$2^('KD_ Global'!$B19-1))</f>
        <v>no</v>
      </c>
      <c r="L44" s="6" t="str">
        <f>IF('KD_ Global'!$B19=0,"no",'KD_ Global'!$B19*'Cristalización fraccional'!L$2^('KD_ Global'!$B19-1))</f>
        <v>no</v>
      </c>
      <c r="M44" s="6" t="str">
        <f>IF('KD_ Global'!$B19=0,"no",'KD_ Global'!$B19*'Cristalización fraccional'!M$2^('KD_ Global'!$B19-1))</f>
        <v>no</v>
      </c>
      <c r="N44" s="6" t="str">
        <f>IF('KD_ Global'!$B19=0,"no",'KD_ Global'!$B19*'Cristalización fraccional'!N$2^('KD_ Global'!$B19-1))</f>
        <v>no</v>
      </c>
      <c r="O44" s="6" t="str">
        <f>IF('KD_ Global'!$B19=0,"no",'KD_ Global'!$B19*'Cristalización fraccional'!O$2^('KD_ Global'!$B19-1))</f>
        <v>no</v>
      </c>
      <c r="P44" s="6" t="str">
        <f>IF('KD_ Global'!$B19=0,"no",'KD_ Global'!$B19*'Cristalización fraccional'!P$2^('KD_ Global'!$B19-1))</f>
        <v>no</v>
      </c>
      <c r="Q44" s="6"/>
    </row>
    <row r="45" spans="1:17" ht="18">
      <c r="A45" s="5" t="str">
        <f>'KD_ Global'!A20</f>
        <v>Lu</v>
      </c>
      <c r="B45" s="6" t="str">
        <f>IF('KD_ Global'!$B20=0,"no",'KD_ Global'!$B20*'Cristalización fraccional'!B$2^('KD_ Global'!$B20-1))</f>
        <v>no</v>
      </c>
      <c r="C45" s="6" t="str">
        <f>IF('KD_ Global'!$B20=0,"no",'KD_ Global'!$B20*'Cristalización fraccional'!C$2^('KD_ Global'!$B20-1))</f>
        <v>no</v>
      </c>
      <c r="D45" s="6" t="str">
        <f>IF('KD_ Global'!$B20=0,"no",'KD_ Global'!$B20*'Cristalización fraccional'!D$2^('KD_ Global'!$B20-1))</f>
        <v>no</v>
      </c>
      <c r="E45" s="6" t="str">
        <f>IF('KD_ Global'!$B20=0,"no",'KD_ Global'!$B20*'Cristalización fraccional'!E$2^('KD_ Global'!$B20-1))</f>
        <v>no</v>
      </c>
      <c r="F45" s="6" t="str">
        <f>IF('KD_ Global'!$B20=0,"no",'KD_ Global'!$B20*'Cristalización fraccional'!F$2^('KD_ Global'!$B20-1))</f>
        <v>no</v>
      </c>
      <c r="G45" s="6" t="str">
        <f>IF('KD_ Global'!$B20=0,"no",'KD_ Global'!$B20*'Cristalización fraccional'!G$2^('KD_ Global'!$B20-1))</f>
        <v>no</v>
      </c>
      <c r="H45" s="6" t="str">
        <f>IF('KD_ Global'!$B20=0,"no",'KD_ Global'!$B20*'Cristalización fraccional'!H$2^('KD_ Global'!$B20-1))</f>
        <v>no</v>
      </c>
      <c r="I45" s="6" t="str">
        <f>IF('KD_ Global'!$B20=0,"no",'KD_ Global'!$B20*'Cristalización fraccional'!I$2^('KD_ Global'!$B20-1))</f>
        <v>no</v>
      </c>
      <c r="J45" s="6" t="str">
        <f>IF('KD_ Global'!$B20=0,"no",'KD_ Global'!$B20*'Cristalización fraccional'!J$2^('KD_ Global'!$B20-1))</f>
        <v>no</v>
      </c>
      <c r="K45" s="6" t="str">
        <f>IF('KD_ Global'!$B20=0,"no",'KD_ Global'!$B20*'Cristalización fraccional'!K$2^('KD_ Global'!$B20-1))</f>
        <v>no</v>
      </c>
      <c r="L45" s="6" t="str">
        <f>IF('KD_ Global'!$B20=0,"no",'KD_ Global'!$B20*'Cristalización fraccional'!L$2^('KD_ Global'!$B20-1))</f>
        <v>no</v>
      </c>
      <c r="M45" s="6" t="str">
        <f>IF('KD_ Global'!$B20=0,"no",'KD_ Global'!$B20*'Cristalización fraccional'!M$2^('KD_ Global'!$B20-1))</f>
        <v>no</v>
      </c>
      <c r="N45" s="6" t="str">
        <f>IF('KD_ Global'!$B20=0,"no",'KD_ Global'!$B20*'Cristalización fraccional'!N$2^('KD_ Global'!$B20-1))</f>
        <v>no</v>
      </c>
      <c r="O45" s="6" t="str">
        <f>IF('KD_ Global'!$B20=0,"no",'KD_ Global'!$B20*'Cristalización fraccional'!O$2^('KD_ Global'!$B20-1))</f>
        <v>no</v>
      </c>
      <c r="P45" s="6" t="str">
        <f>IF('KD_ Global'!$B20=0,"no",'KD_ Global'!$B20*'Cristalización fraccional'!P$2^('KD_ Global'!$B20-1))</f>
        <v>no</v>
      </c>
      <c r="Q45" s="6"/>
    </row>
    <row r="46" spans="1:17" ht="18">
      <c r="A46" s="5" t="str">
        <f>'KD_ Global'!A21</f>
        <v>U</v>
      </c>
      <c r="B46" s="6" t="str">
        <f>IF('KD_ Global'!$B21=0,"no",'KD_ Global'!$B21*'Cristalización fraccional'!B$2^('KD_ Global'!$B21-1))</f>
        <v>no</v>
      </c>
      <c r="C46" s="6" t="str">
        <f>IF('KD_ Global'!$B21=0,"no",'KD_ Global'!$B21*'Cristalización fraccional'!C$2^('KD_ Global'!$B21-1))</f>
        <v>no</v>
      </c>
      <c r="D46" s="6" t="str">
        <f>IF('KD_ Global'!$B21=0,"no",'KD_ Global'!$B21*'Cristalización fraccional'!D$2^('KD_ Global'!$B21-1))</f>
        <v>no</v>
      </c>
      <c r="E46" s="6" t="str">
        <f>IF('KD_ Global'!$B21=0,"no",'KD_ Global'!$B21*'Cristalización fraccional'!E$2^('KD_ Global'!$B21-1))</f>
        <v>no</v>
      </c>
      <c r="F46" s="6" t="str">
        <f>IF('KD_ Global'!$B21=0,"no",'KD_ Global'!$B21*'Cristalización fraccional'!F$2^('KD_ Global'!$B21-1))</f>
        <v>no</v>
      </c>
      <c r="G46" s="6" t="str">
        <f>IF('KD_ Global'!$B21=0,"no",'KD_ Global'!$B21*'Cristalización fraccional'!G$2^('KD_ Global'!$B21-1))</f>
        <v>no</v>
      </c>
      <c r="H46" s="6" t="str">
        <f>IF('KD_ Global'!$B21=0,"no",'KD_ Global'!$B21*'Cristalización fraccional'!H$2^('KD_ Global'!$B21-1))</f>
        <v>no</v>
      </c>
      <c r="I46" s="6" t="str">
        <f>IF('KD_ Global'!$B21=0,"no",'KD_ Global'!$B21*'Cristalización fraccional'!I$2^('KD_ Global'!$B21-1))</f>
        <v>no</v>
      </c>
      <c r="J46" s="6" t="str">
        <f>IF('KD_ Global'!$B21=0,"no",'KD_ Global'!$B21*'Cristalización fraccional'!J$2^('KD_ Global'!$B21-1))</f>
        <v>no</v>
      </c>
      <c r="K46" s="6" t="str">
        <f>IF('KD_ Global'!$B21=0,"no",'KD_ Global'!$B21*'Cristalización fraccional'!K$2^('KD_ Global'!$B21-1))</f>
        <v>no</v>
      </c>
      <c r="L46" s="6" t="str">
        <f>IF('KD_ Global'!$B21=0,"no",'KD_ Global'!$B21*'Cristalización fraccional'!L$2^('KD_ Global'!$B21-1))</f>
        <v>no</v>
      </c>
      <c r="M46" s="6" t="str">
        <f>IF('KD_ Global'!$B21=0,"no",'KD_ Global'!$B21*'Cristalización fraccional'!M$2^('KD_ Global'!$B21-1))</f>
        <v>no</v>
      </c>
      <c r="N46" s="6" t="str">
        <f>IF('KD_ Global'!$B21=0,"no",'KD_ Global'!$B21*'Cristalización fraccional'!N$2^('KD_ Global'!$B21-1))</f>
        <v>no</v>
      </c>
      <c r="O46" s="6" t="str">
        <f>IF('KD_ Global'!$B21=0,"no",'KD_ Global'!$B21*'Cristalización fraccional'!O$2^('KD_ Global'!$B21-1))</f>
        <v>no</v>
      </c>
      <c r="P46" s="6" t="str">
        <f>IF('KD_ Global'!$B21=0,"no",'KD_ Global'!$B21*'Cristalización fraccional'!P$2^('KD_ Global'!$B21-1))</f>
        <v>no</v>
      </c>
      <c r="Q46" s="6"/>
    </row>
  </sheetData>
  <sheetProtection password="E301" sheet="1" objects="1" scenarios="1"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="50" zoomScaleNormal="50" workbookViewId="0" topLeftCell="A1">
      <selection activeCell="Y54" sqref="Y54"/>
    </sheetView>
  </sheetViews>
  <sheetFormatPr defaultColWidth="10.8515625" defaultRowHeight="15"/>
  <cols>
    <col min="1" max="16384" width="10.8515625" style="9" customWidth="1"/>
  </cols>
  <sheetData>
    <row r="1" ht="18">
      <c r="B1" s="10" t="s">
        <v>39</v>
      </c>
    </row>
    <row r="2" spans="2:16" s="11" customFormat="1" ht="18">
      <c r="B2" s="11">
        <v>0.001</v>
      </c>
      <c r="C2" s="11">
        <v>0.01</v>
      </c>
      <c r="D2" s="11">
        <v>0.05</v>
      </c>
      <c r="E2" s="11">
        <v>0.1</v>
      </c>
      <c r="F2" s="11">
        <v>0.2</v>
      </c>
      <c r="G2" s="11">
        <v>0.3</v>
      </c>
      <c r="H2" s="11">
        <v>0.4</v>
      </c>
      <c r="I2" s="11">
        <v>0.5</v>
      </c>
      <c r="J2" s="11">
        <v>0.6</v>
      </c>
      <c r="K2" s="11">
        <v>0.7</v>
      </c>
      <c r="L2" s="11">
        <v>0.8</v>
      </c>
      <c r="M2" s="11">
        <v>0.9</v>
      </c>
      <c r="N2" s="11">
        <v>0.95</v>
      </c>
      <c r="O2" s="11">
        <v>0.99</v>
      </c>
      <c r="P2" s="11">
        <v>0.999</v>
      </c>
    </row>
    <row r="3" ht="18">
      <c r="A3" s="10" t="s">
        <v>40</v>
      </c>
    </row>
    <row r="4" spans="1:16" s="11" customFormat="1" ht="18">
      <c r="A4" s="11" t="str">
        <f>'KD_ Global'!A2</f>
        <v>Rb</v>
      </c>
      <c r="B4" s="11">
        <f>IF('KD_ Global'!$B2=0,"no",(1/'KD_ Global'!$B2)*(1-B$2)^((1/'KD_ Global'!$B2)-1))</f>
        <v>43.496044632154444</v>
      </c>
      <c r="C4" s="11">
        <f>IF('KD_ Global'!$B2=0,"no",(1/'KD_ Global'!$B2)*(1-C$2)^((1/'KD_ Global'!$B2)-1))</f>
        <v>29.083663255691434</v>
      </c>
      <c r="D4" s="11">
        <f>IF('KD_ Global'!$B2=0,"no",(1/'KD_ Global'!$B2)*(1-D$2)^((1/'KD_ Global'!$B2)-1))</f>
        <v>4.645444801127106</v>
      </c>
      <c r="E4" s="11">
        <f>IF('KD_ Global'!$B2=0,"no",(1/'KD_ Global'!$B2)*(1-E$2)^((1/'KD_ Global'!$B2)-1))</f>
        <v>0.419469602021546</v>
      </c>
      <c r="F4" s="11">
        <f>IF('KD_ Global'!$B2=0,"no",(1/'KD_ Global'!$B2)*(1-F$2)^((1/'KD_ Global'!$B2)-1))</f>
        <v>0.0022267989550525833</v>
      </c>
      <c r="G4" s="11">
        <f>IF('KD_ Global'!$B2=0,"no",(1/'KD_ Global'!$B2)*(1-G$2)^((1/'KD_ Global'!$B2)-1))</f>
        <v>5.867818071587736E-06</v>
      </c>
      <c r="H4" s="11">
        <f>IF('KD_ Global'!$B2=0,"no",(1/'KD_ Global'!$B2)*(1-H$2)^((1/'KD_ Global'!$B2)-1))</f>
        <v>6.180216803445417E-09</v>
      </c>
      <c r="I4" s="11">
        <f>IF('KD_ Global'!$B2=0,"no",(1/'KD_ Global'!$B2)*(1-I$2)^((1/'KD_ Global'!$B2)-1))</f>
        <v>1.8595192937571844E-12</v>
      </c>
      <c r="J4" s="11">
        <f>IF('KD_ Global'!$B2=0,"no",(1/'KD_ Global'!$B2)*(1-J$2)^((1/'KD_ Global'!$B2)-1))</f>
        <v>9.105565588904715E-17</v>
      </c>
      <c r="K4" s="11">
        <f>IF('KD_ Global'!$B2=0,"no",(1/'KD_ Global'!$B2)*(1-K$2)^((1/'KD_ Global'!$B2)-1))</f>
        <v>2.52714190159546E-22</v>
      </c>
      <c r="L4" s="11">
        <f>IF('KD_ Global'!$B2=0,"no",(1/'KD_ Global'!$B2)*(1-L$2)^((1/'KD_ Global'!$B2)-1))</f>
        <v>3.723341279001393E-30</v>
      </c>
      <c r="M4" s="11">
        <f>IF('KD_ Global'!$B2=0,"no",(1/'KD_ Global'!$B2)*(1-M$2)^((1/'KD_ Global'!$B2)-1))</f>
        <v>1.5225051255254974E-43</v>
      </c>
      <c r="N4" s="11">
        <f>IF('KD_ Global'!$B2=0,"no",(1/'KD_ Global'!$B2)*(1-N$2)^((1/'KD_ Global'!$B2)-1))</f>
        <v>6.225649715014144E-57</v>
      </c>
      <c r="O4" s="11">
        <f>IF('KD_ Global'!$B2=0,"no",(1/'KD_ Global'!$B2)*(1-O$2)^((1/'KD_ Global'!$B2)-1))</f>
        <v>5.097330064095996E-88</v>
      </c>
      <c r="P4" s="11">
        <f>IF('KD_ Global'!$B2=0,"no",(1/'KD_ Global'!$B2)*(1-P$2)^((1/'KD_ Global'!$B2)-1))</f>
        <v>1.7065803816830654E-132</v>
      </c>
    </row>
    <row r="5" spans="1:16" s="11" customFormat="1" ht="18">
      <c r="A5" s="11" t="str">
        <f>'KD_ Global'!A3</f>
        <v>Ce</v>
      </c>
      <c r="B5" s="11">
        <f>IF('KD_ Global'!$B3=0,"no",(1/'KD_ Global'!$B3)*(1-B$2)^((1/'KD_ Global'!$B3)-1))</f>
        <v>20.098069664687223</v>
      </c>
      <c r="C5" s="11">
        <f>IF('KD_ Global'!$B3=0,"no",(1/'KD_ Global'!$B3)*(1-C$2)^((1/'KD_ Global'!$B3)-1))</f>
        <v>16.847582210328017</v>
      </c>
      <c r="D5" s="11">
        <f>IF('KD_ Global'!$B3=0,"no",(1/'KD_ Global'!$B3)*(1-D$2)^((1/'KD_ Global'!$B3)-1))</f>
        <v>7.539990497743647</v>
      </c>
      <c r="E5" s="11">
        <f>IF('KD_ Global'!$B3=0,"no",(1/'KD_ Global'!$B3)*(1-E$2)^((1/'KD_ Global'!$B3)-1))</f>
        <v>2.628043758605327</v>
      </c>
      <c r="F5" s="11">
        <f>IF('KD_ Global'!$B3=0,"no",(1/'KD_ Global'!$B3)*(1-F$2)^((1/'KD_ Global'!$B3)-1))</f>
        <v>0.264527165394839</v>
      </c>
      <c r="G5" s="11">
        <f>IF('KD_ Global'!$B3=0,"no",(1/'KD_ Global'!$B3)*(1-G$2)^((1/'KD_ Global'!$B3)-1))</f>
        <v>0.01958758460343384</v>
      </c>
      <c r="H5" s="11">
        <f>IF('KD_ Global'!$B3=0,"no",(1/'KD_ Global'!$B3)*(1-H$2)^((1/'KD_ Global'!$B3)-1))</f>
        <v>0.000970346084622186</v>
      </c>
      <c r="I5" s="11">
        <f>IF('KD_ Global'!$B3=0,"no",(1/'KD_ Global'!$B3)*(1-I$2)^((1/'KD_ Global'!$B3)-1))</f>
        <v>2.7757166012615373E-05</v>
      </c>
      <c r="J5" s="11">
        <f>IF('KD_ Global'!$B3=0,"no",(1/'KD_ Global'!$B3)*(1-J$2)^((1/'KD_ Global'!$B3)-1))</f>
        <v>3.58278480279679E-07</v>
      </c>
      <c r="K5" s="11">
        <f>IF('KD_ Global'!$B3=0,"no",(1/'KD_ Global'!$B3)*(1-K$2)^((1/'KD_ Global'!$B3)-1))</f>
        <v>1.31424732890801E-09</v>
      </c>
      <c r="L5" s="11">
        <f>IF('KD_ Global'!$B3=0,"no",(1/'KD_ Global'!$B3)*(1-L$2)^((1/'KD_ Global'!$B3)-1))</f>
        <v>4.852562845102021E-13</v>
      </c>
      <c r="M5" s="11">
        <f>IF('KD_ Global'!$B3=0,"no",(1/'KD_ Global'!$B3)*(1-M$2)^((1/'KD_ Global'!$B3)-1))</f>
        <v>6.5723640859711325E-19</v>
      </c>
      <c r="N5" s="11">
        <f>IF('KD_ Global'!$B3=0,"no",(1/'KD_ Global'!$B3)*(1-N$2)^((1/'KD_ Global'!$B3)-1))</f>
        <v>8.901681659242082E-25</v>
      </c>
      <c r="O5" s="11">
        <f>IF('KD_ Global'!$B3=0,"no",(1/'KD_ Global'!$B3)*(1-O$2)^((1/'KD_ Global'!$B3)-1))</f>
        <v>2.1077473404655198E-38</v>
      </c>
      <c r="P5" s="11">
        <f>IF('KD_ Global'!$B3=0,"no",(1/'KD_ Global'!$B3)*(1-P$2)^((1/'KD_ Global'!$B3)-1))</f>
        <v>6.75951422216911E-58</v>
      </c>
    </row>
    <row r="6" spans="1:16" s="11" customFormat="1" ht="18">
      <c r="A6" s="11" t="str">
        <f>'KD_ Global'!A4</f>
        <v> Sr</v>
      </c>
      <c r="B6" s="11">
        <f>IF('KD_ Global'!$B4=0,"no",(1/'KD_ Global'!$B4)*(1-B$2)^((1/'KD_ Global'!$B4)-1))</f>
        <v>4.77342463921399</v>
      </c>
      <c r="C6" s="11">
        <f>IF('KD_ Global'!$B4=0,"no",(1/'KD_ Global'!$B4)*(1-C$2)^((1/'KD_ Global'!$B4)-1))</f>
        <v>4.612412065166133</v>
      </c>
      <c r="D6" s="11">
        <f>IF('KD_ Global'!$B4=0,"no",(1/'KD_ Global'!$B4)*(1-D$2)^((1/'KD_ Global'!$B4)-1))</f>
        <v>3.9447102755033208</v>
      </c>
      <c r="E6" s="11">
        <f>IF('KD_ Global'!$B4=0,"no",(1/'KD_ Global'!$B4)*(1-E$2)^((1/'KD_ Global'!$B4)-1))</f>
        <v>3.21354929999239</v>
      </c>
      <c r="F6" s="11">
        <f>IF('KD_ Global'!$B4=0,"no",(1/'KD_ Global'!$B4)*(1-F$2)^((1/'KD_ Global'!$B4)-1))</f>
        <v>2.056064615044964</v>
      </c>
      <c r="G6" s="11">
        <f>IF('KD_ Global'!$B4=0,"no",(1/'KD_ Global'!$B4)*(1-G$2)^((1/'KD_ Global'!$B4)-1))</f>
        <v>1.2392428322515647</v>
      </c>
      <c r="H6" s="11">
        <f>IF('KD_ Global'!$B4=0,"no",(1/'KD_ Global'!$B4)*(1-H$2)^((1/'KD_ Global'!$B4)-1))</f>
        <v>0.690753649089855</v>
      </c>
      <c r="I6" s="11">
        <f>IF('KD_ Global'!$B4=0,"no",(1/'KD_ Global'!$B4)*(1-I$2)^((1/'KD_ Global'!$B4)-1))</f>
        <v>0.3460207959649435</v>
      </c>
      <c r="J6" s="11">
        <f>IF('KD_ Global'!$B4=0,"no",(1/'KD_ Global'!$B4)*(1-J$2)^((1/'KD_ Global'!$B4)-1))</f>
        <v>0.14847776062812573</v>
      </c>
      <c r="K6" s="11">
        <f>IF('KD_ Global'!$B4=0,"no",(1/'KD_ Global'!$B4)*(1-K$2)^((1/'KD_ Global'!$B4)-1))</f>
        <v>0.04988245710377394</v>
      </c>
      <c r="L6" s="11">
        <f>IF('KD_ Global'!$B4=0,"no",(1/'KD_ Global'!$B4)*(1-L$2)^((1/'KD_ Global'!$B4)-1))</f>
        <v>0.010722253201493311</v>
      </c>
      <c r="M6" s="11">
        <f>IF('KD_ Global'!$B4=0,"no",(1/'KD_ Global'!$B4)*(1-M$2)^((1/'KD_ Global'!$B4)-1))</f>
        <v>0.0007743025839733456</v>
      </c>
      <c r="N6" s="11">
        <f>IF('KD_ Global'!$B4=0,"no",(1/'KD_ Global'!$B4)*(1-N$2)^((1/'KD_ Global'!$B4)-1))</f>
        <v>5.591590501372448E-05</v>
      </c>
      <c r="O6" s="11">
        <f>IF('KD_ Global'!$B4=0,"no",(1/'KD_ Global'!$B4)*(1-O$2)^((1/'KD_ Global'!$B4)-1))</f>
        <v>1.2512493538602633E-07</v>
      </c>
      <c r="P6" s="11">
        <f>IF('KD_ Global'!$B4=0,"no",(1/'KD_ Global'!$B4)*(1-P$2)^((1/'KD_ Global'!$B4)-1))</f>
        <v>2.0219807836643107E-11</v>
      </c>
    </row>
    <row r="7" spans="1:16" s="11" customFormat="1" ht="18" hidden="1">
      <c r="A7" s="11" t="str">
        <f>'KD_ Global'!A5</f>
        <v> Nd</v>
      </c>
      <c r="B7" s="11">
        <f>IF('KD_ Global'!$B5=0,"no",(1/'KD_ Global'!$B5)*(1-B$2)^((1/'KD_ Global'!$B5)-1))</f>
        <v>12.633011624976337</v>
      </c>
      <c r="C7" s="11">
        <f>IF('KD_ Global'!$B5=0,"no",(1/'KD_ Global'!$B5)*(1-C$2)^((1/'KD_ Global'!$B5)-1))</f>
        <v>11.355256631930958</v>
      </c>
      <c r="D7" s="11">
        <f>IF('KD_ Global'!$B5=0,"no",(1/'KD_ Global'!$B5)*(1-D$2)^((1/'KD_ Global'!$B5)-1))</f>
        <v>6.984702663536513</v>
      </c>
      <c r="E7" s="11">
        <f>IF('KD_ Global'!$B5=0,"no",(1/'KD_ Global'!$B5)*(1-E$2)^((1/'KD_ Global'!$B5)-1))</f>
        <v>3.693808700034539</v>
      </c>
      <c r="F7" s="11">
        <f>IF('KD_ Global'!$B5=0,"no",(1/'KD_ Global'!$B5)*(1-F$2)^((1/'KD_ Global'!$B5)-1))</f>
        <v>0.9220478105771093</v>
      </c>
      <c r="G7" s="11">
        <f>IF('KD_ Global'!$B5=0,"no",(1/'KD_ Global'!$B5)*(1-G$2)^((1/'KD_ Global'!$B5)-1))</f>
        <v>0.1911810201203842</v>
      </c>
      <c r="H7" s="11">
        <f>IF('KD_ Global'!$B5=0,"no",(1/'KD_ Global'!$B5)*(1-H$2)^((1/'KD_ Global'!$B5)-1))</f>
        <v>0.03109014948513481</v>
      </c>
      <c r="I7" s="11">
        <f>IF('KD_ Global'!$B5=0,"no",(1/'KD_ Global'!$B5)*(1-I$2)^((1/'KD_ Global'!$B5)-1))</f>
        <v>0.003627809296174851</v>
      </c>
      <c r="J7" s="11">
        <f>IF('KD_ Global'!$B5=0,"no",(1/'KD_ Global'!$B5)*(1-J$2)^((1/'KD_ Global'!$B5)-1))</f>
        <v>0.0002616804153931937</v>
      </c>
      <c r="K7" s="11">
        <f>IF('KD_ Global'!$B5=0,"no",(1/'KD_ Global'!$B5)*(1-K$2)^((1/'KD_ Global'!$B5)-1))</f>
        <v>8.823493899751745E-06</v>
      </c>
      <c r="L7" s="11">
        <f>IF('KD_ Global'!$B5=0,"no",(1/'KD_ Global'!$B5)*(1-L$2)^((1/'KD_ Global'!$B5)-1))</f>
        <v>7.426582332807098E-08</v>
      </c>
      <c r="M7" s="11">
        <f>IF('KD_ Global'!$B5=0,"no",(1/'KD_ Global'!$B5)*(1-M$2)^((1/'KD_ Global'!$B5)-1))</f>
        <v>2.107690216827628E-11</v>
      </c>
      <c r="N7" s="11">
        <f>IF('KD_ Global'!$B5=0,"no",(1/'KD_ Global'!$B5)*(1-N$2)^((1/'KD_ Global'!$B5)-1))</f>
        <v>5.9816990521827966E-15</v>
      </c>
      <c r="O7" s="11">
        <f>IF('KD_ Global'!$B5=0,"no",(1/'KD_ Global'!$B5)*(1-O$2)^((1/'KD_ Global'!$B5)-1))</f>
        <v>3.4752567026018005E-23</v>
      </c>
      <c r="P7" s="11">
        <f>IF('KD_ Global'!$B5=0,"no",(1/'KD_ Global'!$B5)*(1-P$2)^((1/'KD_ Global'!$B5)-1))</f>
        <v>5.730163309842086E-35</v>
      </c>
    </row>
    <row r="8" spans="1:16" s="11" customFormat="1" ht="18" hidden="1">
      <c r="A8" s="11" t="str">
        <f>'KD_ Global'!A6</f>
        <v> Sm</v>
      </c>
      <c r="B8" s="11">
        <f>IF('KD_ Global'!$B6=0,"no",(1/'KD_ Global'!$B6)*(1-B$2)^((1/'KD_ Global'!$B6)-1))</f>
        <v>8.423469704873378</v>
      </c>
      <c r="C8" s="11">
        <f>IF('KD_ Global'!$B6=0,"no",(1/'KD_ Global'!$B6)*(1-C$2)^((1/'KD_ Global'!$B6)-1))</f>
        <v>7.871648339431468</v>
      </c>
      <c r="D8" s="11">
        <f>IF('KD_ Global'!$B6=0,"no",(1/'KD_ Global'!$B6)*(1-D$2)^((1/'KD_ Global'!$B6)-1))</f>
        <v>5.78049650702068</v>
      </c>
      <c r="E8" s="11">
        <f>IF('KD_ Global'!$B6=0,"no",(1/'KD_ Global'!$B6)*(1-E$2)^((1/'KD_ Global'!$B6)-1))</f>
        <v>3.8562644055593083</v>
      </c>
      <c r="F8" s="11">
        <f>IF('KD_ Global'!$B6=0,"no",(1/'KD_ Global'!$B6)*(1-F$2)^((1/'KD_ Global'!$B6)-1))</f>
        <v>1.596606687954383</v>
      </c>
      <c r="G8" s="11">
        <f>IF('KD_ Global'!$B6=0,"no",(1/'KD_ Global'!$B6)*(1-G$2)^((1/'KD_ Global'!$B6)-1))</f>
        <v>0.5875213597248278</v>
      </c>
      <c r="H8" s="11">
        <f>IF('KD_ Global'!$B6=0,"no",(1/'KD_ Global'!$B6)*(1-H$2)^((1/'KD_ Global'!$B6)-1))</f>
        <v>0.18527048287121398</v>
      </c>
      <c r="I8" s="11">
        <f>IF('KD_ Global'!$B6=0,"no",(1/'KD_ Global'!$B6)*(1-I$2)^((1/'KD_ Global'!$B6)-1))</f>
        <v>0.04731423703548852</v>
      </c>
      <c r="J8" s="11">
        <f>IF('KD_ Global'!$B6=0,"no",(1/'KD_ Global'!$B6)*(1-J$2)^((1/'KD_ Global'!$B6)-1))</f>
        <v>0.008901140641147078</v>
      </c>
      <c r="K8" s="11">
        <f>IF('KD_ Global'!$B6=0,"no",(1/'KD_ Global'!$B6)*(1-K$2)^((1/'KD_ Global'!$B6)-1))</f>
        <v>0.0010328897136230872</v>
      </c>
      <c r="L8" s="11">
        <f>IF('KD_ Global'!$B6=0,"no",(1/'KD_ Global'!$B6)*(1-L$2)^((1/'KD_ Global'!$B6)-1))</f>
        <v>4.962418441012058E-05</v>
      </c>
      <c r="M8" s="11">
        <f>IF('KD_ Global'!$B6=0,"no",(1/'KD_ Global'!$B6)*(1-M$2)^((1/'KD_ Global'!$B6)-1))</f>
        <v>2.766566418449835E-07</v>
      </c>
      <c r="N8" s="11">
        <f>IF('KD_ Global'!$B6=0,"no",(1/'KD_ Global'!$B6)*(1-N$2)^((1/'KD_ Global'!$B6)-1))</f>
        <v>1.5423708900560712E-09</v>
      </c>
      <c r="O8" s="11">
        <f>IF('KD_ Global'!$B6=0,"no",(1/'KD_ Global'!$B6)*(1-O$2)^((1/'KD_ Global'!$B6)-1))</f>
        <v>9.018578289708315E-15</v>
      </c>
      <c r="P8" s="11">
        <f>IF('KD_ Global'!$B6=0,"no",(1/'KD_ Global'!$B6)*(1-P$2)^((1/'KD_ Global'!$B6)-1))</f>
        <v>2.939916924646668E-22</v>
      </c>
    </row>
    <row r="9" spans="1:16" s="11" customFormat="1" ht="18" hidden="1">
      <c r="A9" s="11" t="str">
        <f>'KD_ Global'!A7</f>
        <v> Eu</v>
      </c>
      <c r="B9" s="11">
        <f>IF('KD_ Global'!$B7=0,"no",(1/'KD_ Global'!$B7)*(1-B$2)^((1/'KD_ Global'!$B7)-1))</f>
        <v>6.752392185920411</v>
      </c>
      <c r="C9" s="11">
        <f>IF('KD_ Global'!$B7=0,"no",(1/'KD_ Global'!$B7)*(1-C$2)^((1/'KD_ Global'!$B7)-1))</f>
        <v>6.407591867258465</v>
      </c>
      <c r="D9" s="11">
        <f>IF('KD_ Global'!$B7=0,"no",(1/'KD_ Global'!$B7)*(1-D$2)^((1/'KD_ Global'!$B7)-1))</f>
        <v>5.046119080700767</v>
      </c>
      <c r="E9" s="11">
        <f>IF('KD_ Global'!$B7=0,"no",(1/'KD_ Global'!$B7)*(1-E$2)^((1/'KD_ Global'!$B7)-1))</f>
        <v>3.68946684735866</v>
      </c>
      <c r="F9" s="11">
        <f>IF('KD_ Global'!$B7=0,"no",(1/'KD_ Global'!$B7)*(1-F$2)^((1/'KD_ Global'!$B7)-1))</f>
        <v>1.8651209060736682</v>
      </c>
      <c r="G9" s="11">
        <f>IF('KD_ Global'!$B7=0,"no",(1/'KD_ Global'!$B7)*(1-G$2)^((1/'KD_ Global'!$B7)-1))</f>
        <v>0.8606744945481309</v>
      </c>
      <c r="H9" s="11">
        <f>IF('KD_ Global'!$B7=0,"no",(1/'KD_ Global'!$B7)*(1-H$2)^((1/'KD_ Global'!$B7)-1))</f>
        <v>0.35245827924957984</v>
      </c>
      <c r="I9" s="11">
        <f>IF('KD_ Global'!$B7=0,"no",(1/'KD_ Global'!$B7)*(1-I$2)^((1/'KD_ Global'!$B7)-1))</f>
        <v>0.1226080603829475</v>
      </c>
      <c r="J9" s="11">
        <f>IF('KD_ Global'!$B7=0,"no",(1/'KD_ Global'!$B7)*(1-J$2)^((1/'KD_ Global'!$B7)-1))</f>
        <v>0.03367067485658819</v>
      </c>
      <c r="K9" s="11">
        <f>IF('KD_ Global'!$B7=0,"no",(1/'KD_ Global'!$B7)*(1-K$2)^((1/'KD_ Global'!$B7)-1))</f>
        <v>0.006362862633987565</v>
      </c>
      <c r="L9" s="11">
        <f>IF('KD_ Global'!$B7=0,"no",(1/'KD_ Global'!$B7)*(1-L$2)^((1/'KD_ Global'!$B7)-1))</f>
        <v>0.0006078503230574473</v>
      </c>
      <c r="M9" s="11">
        <f>IF('KD_ Global'!$B7=0,"no",(1/'KD_ Global'!$B7)*(1-M$2)^((1/'KD_ Global'!$B7)-1))</f>
        <v>1.0973406883430755E-05</v>
      </c>
      <c r="N9" s="11">
        <f>IF('KD_ Global'!$B7=0,"no",(1/'KD_ Global'!$B7)*(1-N$2)^((1/'KD_ Global'!$B7)-1))</f>
        <v>1.981008384163444E-07</v>
      </c>
      <c r="O9" s="11">
        <f>IF('KD_ Global'!$B7=0,"no",(1/'KD_ Global'!$B7)*(1-O$2)^((1/'KD_ Global'!$B7)-1))</f>
        <v>1.7730001576581946E-11</v>
      </c>
      <c r="P9" s="11">
        <f>IF('KD_ Global'!$B7=0,"no",(1/'KD_ Global'!$B7)*(1-P$2)^((1/'KD_ Global'!$B7)-1))</f>
        <v>2.8646796682646854E-17</v>
      </c>
    </row>
    <row r="10" spans="1:16" s="11" customFormat="1" ht="18" hidden="1">
      <c r="A10" s="11" t="str">
        <f>'KD_ Global'!A8</f>
        <v> Gd</v>
      </c>
      <c r="B10" s="11">
        <f>IF('KD_ Global'!$B8=0,"no",(1/'KD_ Global'!$B8)*(1-B$2)^((1/'KD_ Global'!$B8)-1))</f>
        <v>6.807727477229641</v>
      </c>
      <c r="C10" s="11">
        <f>IF('KD_ Global'!$B8=0,"no",(1/'KD_ Global'!$B8)*(1-C$2)^((1/'KD_ Global'!$B8)-1))</f>
        <v>6.456826074432053</v>
      </c>
      <c r="D10" s="11">
        <f>IF('KD_ Global'!$B8=0,"no",(1/'KD_ Global'!$B8)*(1-D$2)^((1/'KD_ Global'!$B8)-1))</f>
        <v>5.073153018819208</v>
      </c>
      <c r="E10" s="11">
        <f>IF('KD_ Global'!$B8=0,"no",(1/'KD_ Global'!$B8)*(1-E$2)^((1/'KD_ Global'!$B8)-1))</f>
        <v>3.6980108401264693</v>
      </c>
      <c r="F10" s="11">
        <f>IF('KD_ Global'!$B8=0,"no",(1/'KD_ Global'!$B8)*(1-F$2)^((1/'KD_ Global'!$B8)-1))</f>
        <v>1.8571412213733602</v>
      </c>
      <c r="G10" s="11">
        <f>IF('KD_ Global'!$B8=0,"no",(1/'KD_ Global'!$B8)*(1-G$2)^((1/'KD_ Global'!$B8)-1))</f>
        <v>0.8506030939015683</v>
      </c>
      <c r="H10" s="11">
        <f>IF('KD_ Global'!$B8=0,"no",(1/'KD_ Global'!$B8)*(1-H$2)^((1/'KD_ Global'!$B8)-1))</f>
        <v>0.3453376984067774</v>
      </c>
      <c r="I10" s="11">
        <f>IF('KD_ Global'!$B8=0,"no",(1/'KD_ Global'!$B8)*(1-I$2)^((1/'KD_ Global'!$B8)-1))</f>
        <v>0.11890987313731137</v>
      </c>
      <c r="J10" s="11">
        <f>IF('KD_ Global'!$B8=0,"no",(1/'KD_ Global'!$B8)*(1-J$2)^((1/'KD_ Global'!$B8)-1))</f>
        <v>0.03224926348155646</v>
      </c>
      <c r="K10" s="11">
        <f>IF('KD_ Global'!$B8=0,"no",(1/'KD_ Global'!$B8)*(1-K$2)^((1/'KD_ Global'!$B8)-1))</f>
        <v>0.005996790280600576</v>
      </c>
      <c r="L10" s="11">
        <f>IF('KD_ Global'!$B8=0,"no",(1/'KD_ Global'!$B8)*(1-L$2)^((1/'KD_ Global'!$B8)-1))</f>
        <v>0.0005600085675411139</v>
      </c>
      <c r="M10" s="11">
        <f>IF('KD_ Global'!$B8=0,"no",(1/'KD_ Global'!$B8)*(1-M$2)^((1/'KD_ Global'!$B8)-1))</f>
        <v>9.724550636599978E-06</v>
      </c>
      <c r="N10" s="11">
        <f>IF('KD_ Global'!$B8=0,"no",(1/'KD_ Global'!$B8)*(1-N$2)^((1/'KD_ Global'!$B8)-1))</f>
        <v>1.6886685412514681E-07</v>
      </c>
      <c r="O10" s="11">
        <f>IF('KD_ Global'!$B8=0,"no",(1/'KD_ Global'!$B8)*(1-O$2)^((1/'KD_ Global'!$B8)-1))</f>
        <v>1.3810075063212352E-11</v>
      </c>
      <c r="P10" s="11">
        <f>IF('KD_ Global'!$B8=0,"no",(1/'KD_ Global'!$B8)*(1-P$2)^((1/'KD_ Global'!$B8)-1))</f>
        <v>1.9612029427227255E-17</v>
      </c>
    </row>
    <row r="11" spans="1:16" s="11" customFormat="1" ht="18">
      <c r="A11" s="11" t="str">
        <f>'KD_ Global'!A9</f>
        <v> Y</v>
      </c>
      <c r="B11" s="11">
        <f>IF('KD_ Global'!$B9=0,"no",(1/'KD_ Global'!$B9)*(1-B$2)^((1/'KD_ Global'!$B9)-1))</f>
        <v>4.623500845051491</v>
      </c>
      <c r="C11" s="11">
        <f>IF('KD_ Global'!$B9=0,"no",(1/'KD_ Global'!$B9)*(1-C$2)^((1/'KD_ Global'!$B9)-1))</f>
        <v>4.4736624623206565</v>
      </c>
      <c r="D11" s="11">
        <f>IF('KD_ Global'!$B9=0,"no",(1/'KD_ Global'!$B9)*(1-D$2)^((1/'KD_ Global'!$B9)-1))</f>
        <v>3.849979163755333</v>
      </c>
      <c r="E11" s="11">
        <f>IF('KD_ Global'!$B9=0,"no",(1/'KD_ Global'!$B9)*(1-E$2)^((1/'KD_ Global'!$B9)-1))</f>
        <v>3.1621209194184288</v>
      </c>
      <c r="F11" s="11">
        <f>IF('KD_ Global'!$B9=0,"no",(1/'KD_ Global'!$B9)*(1-F$2)^((1/'KD_ Global'!$B9)-1))</f>
        <v>2.0595118838587325</v>
      </c>
      <c r="G11" s="11">
        <f>IF('KD_ Global'!$B9=0,"no",(1/'KD_ Global'!$B9)*(1-G$2)^((1/'KD_ Global'!$B9)-1))</f>
        <v>1.2666367573531223</v>
      </c>
      <c r="H11" s="11">
        <f>IF('KD_ Global'!$B9=0,"no",(1/'KD_ Global'!$B9)*(1-H$2)^((1/'KD_ Global'!$B9)-1))</f>
        <v>0.7226714871430159</v>
      </c>
      <c r="I11" s="11">
        <f>IF('KD_ Global'!$B9=0,"no",(1/'KD_ Global'!$B9)*(1-I$2)^((1/'KD_ Global'!$B9)-1))</f>
        <v>0.37212752116567177</v>
      </c>
      <c r="J11" s="11">
        <f>IF('KD_ Global'!$B9=0,"no",(1/'KD_ Global'!$B9)*(1-J$2)^((1/'KD_ Global'!$B9)-1))</f>
        <v>0.16515942673866835</v>
      </c>
      <c r="K11" s="11">
        <f>IF('KD_ Global'!$B9=0,"no",(1/'KD_ Global'!$B9)*(1-K$2)^((1/'KD_ Global'!$B9)-1))</f>
        <v>0.0579535420370065</v>
      </c>
      <c r="L11" s="11">
        <f>IF('KD_ Global'!$B9=0,"no",(1/'KD_ Global'!$B9)*(1-L$2)^((1/'KD_ Global'!$B9)-1))</f>
        <v>0.01324470931895655</v>
      </c>
      <c r="M11" s="11">
        <f>IF('KD_ Global'!$B9=0,"no",(1/'KD_ Global'!$B9)*(1-M$2)^((1/'KD_ Global'!$B9)-1))</f>
        <v>0.0010621393426196943</v>
      </c>
      <c r="N11" s="11">
        <f>IF('KD_ Global'!$B9=0,"no",(1/'KD_ Global'!$B9)*(1-N$2)^((1/'KD_ Global'!$B9)-1))</f>
        <v>8.517665099119583E-05</v>
      </c>
      <c r="O11" s="11">
        <f>IF('KD_ Global'!$B9=0,"no",(1/'KD_ Global'!$B9)*(1-O$2)^((1/'KD_ Global'!$B9)-1))</f>
        <v>2.431141663667994E-07</v>
      </c>
      <c r="P11" s="11">
        <f>IF('KD_ Global'!$B9=0,"no",(1/'KD_ Global'!$B9)*(1-P$2)^((1/'KD_ Global'!$B9)-1))</f>
        <v>5.564665154239236E-11</v>
      </c>
    </row>
    <row r="12" spans="1:16" s="11" customFormat="1" ht="18">
      <c r="A12" s="11" t="str">
        <f>'KD_ Global'!A10</f>
        <v> Yb</v>
      </c>
      <c r="B12" s="11">
        <f>IF('KD_ Global'!$B10=0,"no",(1/'KD_ Global'!$B10)*(1-B$2)^((1/'KD_ Global'!$B10)-1))</f>
        <v>5.257271289250023</v>
      </c>
      <c r="C12" s="11">
        <f>IF('KD_ Global'!$B10=0,"no",(1/'KD_ Global'!$B10)*(1-C$2)^((1/'KD_ Global'!$B10)-1))</f>
        <v>5.0575408079578725</v>
      </c>
      <c r="D12" s="11">
        <f>IF('KD_ Global'!$B10=0,"no",(1/'KD_ Global'!$B10)*(1-D$2)^((1/'KD_ Global'!$B10)-1))</f>
        <v>4.239169869114412</v>
      </c>
      <c r="E12" s="11">
        <f>IF('KD_ Global'!$B10=0,"no",(1/'KD_ Global'!$B10)*(1-E$2)^((1/'KD_ Global'!$B10)-1))</f>
        <v>3.3634555814892657</v>
      </c>
      <c r="F12" s="11">
        <f>IF('KD_ Global'!$B10=0,"no",(1/'KD_ Global'!$B10)*(1-F$2)^((1/'KD_ Global'!$B10)-1))</f>
        <v>2.0317091806877254</v>
      </c>
      <c r="G12" s="11">
        <f>IF('KD_ Global'!$B10=0,"no",(1/'KD_ Global'!$B10)*(1-G$2)^((1/'KD_ Global'!$B10)-1))</f>
        <v>1.1472704507736484</v>
      </c>
      <c r="H12" s="11">
        <f>IF('KD_ Global'!$B10=0,"no",(1/'KD_ Global'!$B10)*(1-H$2)^((1/'KD_ Global'!$B10)-1))</f>
        <v>0.5931231283764059</v>
      </c>
      <c r="I12" s="11">
        <f>IF('KD_ Global'!$B10=0,"no",(1/'KD_ Global'!$B10)*(1-I$2)^((1/'KD_ Global'!$B10)-1))</f>
        <v>0.27180816855499346</v>
      </c>
      <c r="J12" s="11">
        <f>IF('KD_ Global'!$B10=0,"no",(1/'KD_ Global'!$B10)*(1-J$2)^((1/'KD_ Global'!$B10)-1))</f>
        <v>0.10459333768256497</v>
      </c>
      <c r="K12" s="11">
        <f>IF('KD_ Global'!$B10=0,"no",(1/'KD_ Global'!$B10)*(1-K$2)^((1/'KD_ Global'!$B10)-1))</f>
        <v>0.0305342557110529</v>
      </c>
      <c r="L12" s="11">
        <f>IF('KD_ Global'!$B10=0,"no",(1/'KD_ Global'!$B10)*(1-L$2)^((1/'KD_ Global'!$B10)-1))</f>
        <v>0.005384513881989739</v>
      </c>
      <c r="M12" s="11">
        <f>IF('KD_ Global'!$B10=0,"no",(1/'KD_ Global'!$B10)*(1-M$2)^((1/'KD_ Global'!$B10)-1))</f>
        <v>0.0002771972898821944</v>
      </c>
      <c r="N12" s="11">
        <f>IF('KD_ Global'!$B10=0,"no",(1/'KD_ Global'!$B10)*(1-N$2)^((1/'KD_ Global'!$B10)-1))</f>
        <v>1.4270245968729812E-05</v>
      </c>
      <c r="O12" s="11">
        <f>IF('KD_ Global'!$B10=0,"no",(1/'KD_ Global'!$B10)*(1-O$2)^((1/'KD_ Global'!$B10)-1))</f>
        <v>1.4553181125915563E-08</v>
      </c>
      <c r="P12" s="11">
        <f>IF('KD_ Global'!$B10=0,"no",(1/'KD_ Global'!$B10)*(1-P$2)^((1/'KD_ Global'!$B10)-1))</f>
        <v>7.64058988360656E-13</v>
      </c>
    </row>
    <row r="13" spans="1:16" s="11" customFormat="1" ht="18">
      <c r="A13" s="11" t="str">
        <f>'KD_ Global'!A11</f>
        <v> Ni</v>
      </c>
      <c r="B13" s="11">
        <f>IF('KD_ Global'!$B11=0,"no",(1/'KD_ Global'!$B11)*(1-B$2)^((1/'KD_ Global'!$B11)-1))</f>
        <v>0.23300764833909135</v>
      </c>
      <c r="C13" s="11">
        <f>IF('KD_ Global'!$B11=0,"no",(1/'KD_ Global'!$B11)*(1-C$2)^((1/'KD_ Global'!$B11)-1))</f>
        <v>0.23463099618714384</v>
      </c>
      <c r="D13" s="11">
        <f>IF('KD_ Global'!$B11=0,"no",(1/'KD_ Global'!$B11)*(1-D$2)^((1/'KD_ Global'!$B11)-1))</f>
        <v>0.2421735113088814</v>
      </c>
      <c r="E13" s="11">
        <f>IF('KD_ Global'!$B11=0,"no",(1/'KD_ Global'!$B11)*(1-E$2)^((1/'KD_ Global'!$B11)-1))</f>
        <v>0.25242981995699276</v>
      </c>
      <c r="F13" s="11">
        <f>IF('KD_ Global'!$B11=0,"no",(1/'KD_ Global'!$B11)*(1-F$2)^((1/'KD_ Global'!$B11)-1))</f>
        <v>0.27630159753155153</v>
      </c>
      <c r="G13" s="11">
        <f>IF('KD_ Global'!$B11=0,"no",(1/'KD_ Global'!$B11)*(1-G$2)^((1/'KD_ Global'!$B11)-1))</f>
        <v>0.30610691705062065</v>
      </c>
      <c r="H13" s="11">
        <f>IF('KD_ Global'!$B11=0,"no",(1/'KD_ Global'!$B11)*(1-H$2)^((1/'KD_ Global'!$B11)-1))</f>
        <v>0.3445345563615736</v>
      </c>
      <c r="I13" s="11">
        <f>IF('KD_ Global'!$B11=0,"no",(1/'KD_ Global'!$B11)*(1-I$2)^((1/'KD_ Global'!$B11)-1))</f>
        <v>0.3962582831302578</v>
      </c>
      <c r="J13" s="11">
        <f>IF('KD_ Global'!$B11=0,"no",(1/'KD_ Global'!$B11)*(1-J$2)^((1/'KD_ Global'!$B11)-1))</f>
        <v>0.47024579167188046</v>
      </c>
      <c r="K13" s="11">
        <f>IF('KD_ Global'!$B11=0,"no",(1/'KD_ Global'!$B11)*(1-K$2)^((1/'KD_ Global'!$B11)-1))</f>
        <v>0.5863734653074791</v>
      </c>
      <c r="L13" s="11">
        <f>IF('KD_ Global'!$B11=0,"no",(1/'KD_ Global'!$B11)*(1-L$2)^((1/'KD_ Global'!$B11)-1))</f>
        <v>0.8003251032953659</v>
      </c>
      <c r="M13" s="11">
        <f>IF('KD_ Global'!$B11=0,"no",(1/'KD_ Global'!$B11)*(1-M$2)^((1/'KD_ Global'!$B11)-1))</f>
        <v>1.3620967636679433</v>
      </c>
      <c r="N13" s="11">
        <f>IF('KD_ Global'!$B11=0,"no",(1/'KD_ Global'!$B11)*(1-N$2)^((1/'KD_ Global'!$B11)-1))</f>
        <v>2.3181924269967173</v>
      </c>
      <c r="O13" s="11">
        <f>IF('KD_ Global'!$B11=0,"no",(1/'KD_ Global'!$B11)*(1-O$2)^((1/'KD_ Global'!$B11)-1))</f>
        <v>7.96854611448917</v>
      </c>
      <c r="P13" s="11">
        <f>IF('KD_ Global'!$B11=0,"no",(1/'KD_ Global'!$B11)*(1-P$2)^((1/'KD_ Global'!$B11)-1))</f>
        <v>46.61763310247474</v>
      </c>
    </row>
    <row r="14" spans="1:16" s="11" customFormat="1" ht="18">
      <c r="A14" s="11" t="str">
        <f>'KD_ Global'!A12</f>
        <v>La</v>
      </c>
      <c r="B14" s="11" t="str">
        <f>IF('KD_ Global'!$B12=0,"no",(1/'KD_ Global'!$B12)*(1-B$2)^((1/'KD_ Global'!$B12)-1))</f>
        <v>no</v>
      </c>
      <c r="C14" s="11" t="str">
        <f>IF('KD_ Global'!$B12=0,"no",(1/'KD_ Global'!$B12)*(1-C$2)^((1/'KD_ Global'!$B12)-1))</f>
        <v>no</v>
      </c>
      <c r="D14" s="11" t="str">
        <f>IF('KD_ Global'!$B12=0,"no",(1/'KD_ Global'!$B12)*(1-D$2)^((1/'KD_ Global'!$B12)-1))</f>
        <v>no</v>
      </c>
      <c r="E14" s="11" t="str">
        <f>IF('KD_ Global'!$B12=0,"no",(1/'KD_ Global'!$B12)*(1-E$2)^((1/'KD_ Global'!$B12)-1))</f>
        <v>no</v>
      </c>
      <c r="F14" s="11" t="str">
        <f>IF('KD_ Global'!$B12=0,"no",(1/'KD_ Global'!$B12)*(1-F$2)^((1/'KD_ Global'!$B12)-1))</f>
        <v>no</v>
      </c>
      <c r="G14" s="11" t="str">
        <f>IF('KD_ Global'!$B12=0,"no",(1/'KD_ Global'!$B12)*(1-G$2)^((1/'KD_ Global'!$B12)-1))</f>
        <v>no</v>
      </c>
      <c r="H14" s="11" t="str">
        <f>IF('KD_ Global'!$B12=0,"no",(1/'KD_ Global'!$B12)*(1-H$2)^((1/'KD_ Global'!$B12)-1))</f>
        <v>no</v>
      </c>
      <c r="I14" s="11" t="str">
        <f>IF('KD_ Global'!$B12=0,"no",(1/'KD_ Global'!$B12)*(1-I$2)^((1/'KD_ Global'!$B12)-1))</f>
        <v>no</v>
      </c>
      <c r="J14" s="11" t="str">
        <f>IF('KD_ Global'!$B12=0,"no",(1/'KD_ Global'!$B12)*(1-J$2)^((1/'KD_ Global'!$B12)-1))</f>
        <v>no</v>
      </c>
      <c r="K14" s="11" t="str">
        <f>IF('KD_ Global'!$B12=0,"no",(1/'KD_ Global'!$B12)*(1-K$2)^((1/'KD_ Global'!$B12)-1))</f>
        <v>no</v>
      </c>
      <c r="L14" s="11" t="str">
        <f>IF('KD_ Global'!$B12=0,"no",(1/'KD_ Global'!$B12)*(1-L$2)^((1/'KD_ Global'!$B12)-1))</f>
        <v>no</v>
      </c>
      <c r="M14" s="11" t="str">
        <f>IF('KD_ Global'!$B12=0,"no",(1/'KD_ Global'!$B12)*(1-M$2)^((1/'KD_ Global'!$B12)-1))</f>
        <v>no</v>
      </c>
      <c r="N14" s="11" t="str">
        <f>IF('KD_ Global'!$B12=0,"no",(1/'KD_ Global'!$B12)*(1-N$2)^((1/'KD_ Global'!$B12)-1))</f>
        <v>no</v>
      </c>
      <c r="O14" s="11" t="str">
        <f>IF('KD_ Global'!$B12=0,"no",(1/'KD_ Global'!$B12)*(1-O$2)^((1/'KD_ Global'!$B12)-1))</f>
        <v>no</v>
      </c>
      <c r="P14" s="11" t="str">
        <f>IF('KD_ Global'!$B12=0,"no",(1/'KD_ Global'!$B12)*(1-P$2)^((1/'KD_ Global'!$B12)-1))</f>
        <v>no</v>
      </c>
    </row>
    <row r="15" spans="1:16" s="11" customFormat="1" ht="18">
      <c r="A15" s="11" t="str">
        <f>'KD_ Global'!A13</f>
        <v>Ce</v>
      </c>
      <c r="B15" s="11" t="str">
        <f>IF('KD_ Global'!$B13=0,"no",(1/'KD_ Global'!$B13)*(1-B$2)^((1/'KD_ Global'!$B13)-1))</f>
        <v>no</v>
      </c>
      <c r="C15" s="11" t="str">
        <f>IF('KD_ Global'!$B13=0,"no",(1/'KD_ Global'!$B13)*(1-C$2)^((1/'KD_ Global'!$B13)-1))</f>
        <v>no</v>
      </c>
      <c r="D15" s="11" t="str">
        <f>IF('KD_ Global'!$B13=0,"no",(1/'KD_ Global'!$B13)*(1-D$2)^((1/'KD_ Global'!$B13)-1))</f>
        <v>no</v>
      </c>
      <c r="E15" s="11" t="str">
        <f>IF('KD_ Global'!$B13=0,"no",(1/'KD_ Global'!$B13)*(1-E$2)^((1/'KD_ Global'!$B13)-1))</f>
        <v>no</v>
      </c>
      <c r="F15" s="11" t="str">
        <f>IF('KD_ Global'!$B13=0,"no",(1/'KD_ Global'!$B13)*(1-F$2)^((1/'KD_ Global'!$B13)-1))</f>
        <v>no</v>
      </c>
      <c r="G15" s="11" t="str">
        <f>IF('KD_ Global'!$B13=0,"no",(1/'KD_ Global'!$B13)*(1-G$2)^((1/'KD_ Global'!$B13)-1))</f>
        <v>no</v>
      </c>
      <c r="H15" s="11" t="str">
        <f>IF('KD_ Global'!$B13=0,"no",(1/'KD_ Global'!$B13)*(1-H$2)^((1/'KD_ Global'!$B13)-1))</f>
        <v>no</v>
      </c>
      <c r="I15" s="11" t="str">
        <f>IF('KD_ Global'!$B13=0,"no",(1/'KD_ Global'!$B13)*(1-I$2)^((1/'KD_ Global'!$B13)-1))</f>
        <v>no</v>
      </c>
      <c r="J15" s="11" t="str">
        <f>IF('KD_ Global'!$B13=0,"no",(1/'KD_ Global'!$B13)*(1-J$2)^((1/'KD_ Global'!$B13)-1))</f>
        <v>no</v>
      </c>
      <c r="K15" s="11" t="str">
        <f>IF('KD_ Global'!$B13=0,"no",(1/'KD_ Global'!$B13)*(1-K$2)^((1/'KD_ Global'!$B13)-1))</f>
        <v>no</v>
      </c>
      <c r="L15" s="11" t="str">
        <f>IF('KD_ Global'!$B13=0,"no",(1/'KD_ Global'!$B13)*(1-L$2)^((1/'KD_ Global'!$B13)-1))</f>
        <v>no</v>
      </c>
      <c r="M15" s="11" t="str">
        <f>IF('KD_ Global'!$B13=0,"no",(1/'KD_ Global'!$B13)*(1-M$2)^((1/'KD_ Global'!$B13)-1))</f>
        <v>no</v>
      </c>
      <c r="N15" s="11" t="str">
        <f>IF('KD_ Global'!$B13=0,"no",(1/'KD_ Global'!$B13)*(1-N$2)^((1/'KD_ Global'!$B13)-1))</f>
        <v>no</v>
      </c>
      <c r="O15" s="11" t="str">
        <f>IF('KD_ Global'!$B13=0,"no",(1/'KD_ Global'!$B13)*(1-O$2)^((1/'KD_ Global'!$B13)-1))</f>
        <v>no</v>
      </c>
      <c r="P15" s="11" t="str">
        <f>IF('KD_ Global'!$B13=0,"no",(1/'KD_ Global'!$B13)*(1-P$2)^((1/'KD_ Global'!$B13)-1))</f>
        <v>no</v>
      </c>
    </row>
    <row r="16" spans="1:16" s="11" customFormat="1" ht="18">
      <c r="A16" s="11" t="str">
        <f>'KD_ Global'!A14</f>
        <v>Pr</v>
      </c>
      <c r="B16" s="11" t="str">
        <f>IF('KD_ Global'!$B14=0,"no",(1/'KD_ Global'!$B14)*(1-B$2)^((1/'KD_ Global'!$B14)-1))</f>
        <v>no</v>
      </c>
      <c r="C16" s="11" t="str">
        <f>IF('KD_ Global'!$B14=0,"no",(1/'KD_ Global'!$B14)*(1-C$2)^((1/'KD_ Global'!$B14)-1))</f>
        <v>no</v>
      </c>
      <c r="D16" s="11" t="str">
        <f>IF('KD_ Global'!$B14=0,"no",(1/'KD_ Global'!$B14)*(1-D$2)^((1/'KD_ Global'!$B14)-1))</f>
        <v>no</v>
      </c>
      <c r="E16" s="11" t="str">
        <f>IF('KD_ Global'!$B14=0,"no",(1/'KD_ Global'!$B14)*(1-E$2)^((1/'KD_ Global'!$B14)-1))</f>
        <v>no</v>
      </c>
      <c r="F16" s="11" t="str">
        <f>IF('KD_ Global'!$B14=0,"no",(1/'KD_ Global'!$B14)*(1-F$2)^((1/'KD_ Global'!$B14)-1))</f>
        <v>no</v>
      </c>
      <c r="G16" s="11" t="str">
        <f>IF('KD_ Global'!$B14=0,"no",(1/'KD_ Global'!$B14)*(1-G$2)^((1/'KD_ Global'!$B14)-1))</f>
        <v>no</v>
      </c>
      <c r="H16" s="11" t="str">
        <f>IF('KD_ Global'!$B14=0,"no",(1/'KD_ Global'!$B14)*(1-H$2)^((1/'KD_ Global'!$B14)-1))</f>
        <v>no</v>
      </c>
      <c r="I16" s="11" t="str">
        <f>IF('KD_ Global'!$B14=0,"no",(1/'KD_ Global'!$B14)*(1-I$2)^((1/'KD_ Global'!$B14)-1))</f>
        <v>no</v>
      </c>
      <c r="J16" s="11" t="str">
        <f>IF('KD_ Global'!$B14=0,"no",(1/'KD_ Global'!$B14)*(1-J$2)^((1/'KD_ Global'!$B14)-1))</f>
        <v>no</v>
      </c>
      <c r="K16" s="11" t="str">
        <f>IF('KD_ Global'!$B14=0,"no",(1/'KD_ Global'!$B14)*(1-K$2)^((1/'KD_ Global'!$B14)-1))</f>
        <v>no</v>
      </c>
      <c r="L16" s="11" t="str">
        <f>IF('KD_ Global'!$B14=0,"no",(1/'KD_ Global'!$B14)*(1-L$2)^((1/'KD_ Global'!$B14)-1))</f>
        <v>no</v>
      </c>
      <c r="M16" s="11" t="str">
        <f>IF('KD_ Global'!$B14=0,"no",(1/'KD_ Global'!$B14)*(1-M$2)^((1/'KD_ Global'!$B14)-1))</f>
        <v>no</v>
      </c>
      <c r="N16" s="11" t="str">
        <f>IF('KD_ Global'!$B14=0,"no",(1/'KD_ Global'!$B14)*(1-N$2)^((1/'KD_ Global'!$B14)-1))</f>
        <v>no</v>
      </c>
      <c r="O16" s="11" t="str">
        <f>IF('KD_ Global'!$B14=0,"no",(1/'KD_ Global'!$B14)*(1-O$2)^((1/'KD_ Global'!$B14)-1))</f>
        <v>no</v>
      </c>
      <c r="P16" s="11" t="str">
        <f>IF('KD_ Global'!$B14=0,"no",(1/'KD_ Global'!$B14)*(1-P$2)^((1/'KD_ Global'!$B14)-1))</f>
        <v>no</v>
      </c>
    </row>
    <row r="17" spans="1:16" s="11" customFormat="1" ht="18">
      <c r="A17" s="11" t="str">
        <f>'KD_ Global'!A15</f>
        <v>Nd</v>
      </c>
      <c r="B17" s="11" t="str">
        <f>IF('KD_ Global'!$B15=0,"no",(1/'KD_ Global'!$B15)*(1-B$2)^((1/'KD_ Global'!$B15)-1))</f>
        <v>no</v>
      </c>
      <c r="C17" s="11" t="str">
        <f>IF('KD_ Global'!$B15=0,"no",(1/'KD_ Global'!$B15)*(1-C$2)^((1/'KD_ Global'!$B15)-1))</f>
        <v>no</v>
      </c>
      <c r="D17" s="11" t="str">
        <f>IF('KD_ Global'!$B15=0,"no",(1/'KD_ Global'!$B15)*(1-D$2)^((1/'KD_ Global'!$B15)-1))</f>
        <v>no</v>
      </c>
      <c r="E17" s="11" t="str">
        <f>IF('KD_ Global'!$B15=0,"no",(1/'KD_ Global'!$B15)*(1-E$2)^((1/'KD_ Global'!$B15)-1))</f>
        <v>no</v>
      </c>
      <c r="F17" s="11" t="str">
        <f>IF('KD_ Global'!$B15=0,"no",(1/'KD_ Global'!$B15)*(1-F$2)^((1/'KD_ Global'!$B15)-1))</f>
        <v>no</v>
      </c>
      <c r="G17" s="11" t="str">
        <f>IF('KD_ Global'!$B15=0,"no",(1/'KD_ Global'!$B15)*(1-G$2)^((1/'KD_ Global'!$B15)-1))</f>
        <v>no</v>
      </c>
      <c r="H17" s="11" t="str">
        <f>IF('KD_ Global'!$B15=0,"no",(1/'KD_ Global'!$B15)*(1-H$2)^((1/'KD_ Global'!$B15)-1))</f>
        <v>no</v>
      </c>
      <c r="I17" s="11" t="str">
        <f>IF('KD_ Global'!$B15=0,"no",(1/'KD_ Global'!$B15)*(1-I$2)^((1/'KD_ Global'!$B15)-1))</f>
        <v>no</v>
      </c>
      <c r="J17" s="11" t="str">
        <f>IF('KD_ Global'!$B15=0,"no",(1/'KD_ Global'!$B15)*(1-J$2)^((1/'KD_ Global'!$B15)-1))</f>
        <v>no</v>
      </c>
      <c r="K17" s="11" t="str">
        <f>IF('KD_ Global'!$B15=0,"no",(1/'KD_ Global'!$B15)*(1-K$2)^((1/'KD_ Global'!$B15)-1))</f>
        <v>no</v>
      </c>
      <c r="L17" s="11" t="str">
        <f>IF('KD_ Global'!$B15=0,"no",(1/'KD_ Global'!$B15)*(1-L$2)^((1/'KD_ Global'!$B15)-1))</f>
        <v>no</v>
      </c>
      <c r="M17" s="11" t="str">
        <f>IF('KD_ Global'!$B15=0,"no",(1/'KD_ Global'!$B15)*(1-M$2)^((1/'KD_ Global'!$B15)-1))</f>
        <v>no</v>
      </c>
      <c r="N17" s="11" t="str">
        <f>IF('KD_ Global'!$B15=0,"no",(1/'KD_ Global'!$B15)*(1-N$2)^((1/'KD_ Global'!$B15)-1))</f>
        <v>no</v>
      </c>
      <c r="O17" s="11" t="str">
        <f>IF('KD_ Global'!$B15=0,"no",(1/'KD_ Global'!$B15)*(1-O$2)^((1/'KD_ Global'!$B15)-1))</f>
        <v>no</v>
      </c>
      <c r="P17" s="11" t="str">
        <f>IF('KD_ Global'!$B15=0,"no",(1/'KD_ Global'!$B15)*(1-P$2)^((1/'KD_ Global'!$B15)-1))</f>
        <v>no</v>
      </c>
    </row>
    <row r="18" spans="1:16" s="11" customFormat="1" ht="18">
      <c r="A18" s="11" t="str">
        <f>'KD_ Global'!A16</f>
        <v>Gd</v>
      </c>
      <c r="B18" s="11" t="str">
        <f>IF('KD_ Global'!$B16=0,"no",(1/'KD_ Global'!$B16)*(1-B$2)^((1/'KD_ Global'!$B16)-1))</f>
        <v>no</v>
      </c>
      <c r="C18" s="11" t="str">
        <f>IF('KD_ Global'!$B16=0,"no",(1/'KD_ Global'!$B16)*(1-C$2)^((1/'KD_ Global'!$B16)-1))</f>
        <v>no</v>
      </c>
      <c r="D18" s="11" t="str">
        <f>IF('KD_ Global'!$B16=0,"no",(1/'KD_ Global'!$B16)*(1-D$2)^((1/'KD_ Global'!$B16)-1))</f>
        <v>no</v>
      </c>
      <c r="E18" s="11" t="str">
        <f>IF('KD_ Global'!$B16=0,"no",(1/'KD_ Global'!$B16)*(1-E$2)^((1/'KD_ Global'!$B16)-1))</f>
        <v>no</v>
      </c>
      <c r="F18" s="11" t="str">
        <f>IF('KD_ Global'!$B16=0,"no",(1/'KD_ Global'!$B16)*(1-F$2)^((1/'KD_ Global'!$B16)-1))</f>
        <v>no</v>
      </c>
      <c r="G18" s="11" t="str">
        <f>IF('KD_ Global'!$B16=0,"no",(1/'KD_ Global'!$B16)*(1-G$2)^((1/'KD_ Global'!$B16)-1))</f>
        <v>no</v>
      </c>
      <c r="H18" s="11" t="str">
        <f>IF('KD_ Global'!$B16=0,"no",(1/'KD_ Global'!$B16)*(1-H$2)^((1/'KD_ Global'!$B16)-1))</f>
        <v>no</v>
      </c>
      <c r="I18" s="11" t="str">
        <f>IF('KD_ Global'!$B16=0,"no",(1/'KD_ Global'!$B16)*(1-I$2)^((1/'KD_ Global'!$B16)-1))</f>
        <v>no</v>
      </c>
      <c r="J18" s="11" t="str">
        <f>IF('KD_ Global'!$B16=0,"no",(1/'KD_ Global'!$B16)*(1-J$2)^((1/'KD_ Global'!$B16)-1))</f>
        <v>no</v>
      </c>
      <c r="K18" s="11" t="str">
        <f>IF('KD_ Global'!$B16=0,"no",(1/'KD_ Global'!$B16)*(1-K$2)^((1/'KD_ Global'!$B16)-1))</f>
        <v>no</v>
      </c>
      <c r="L18" s="11" t="str">
        <f>IF('KD_ Global'!$B16=0,"no",(1/'KD_ Global'!$B16)*(1-L$2)^((1/'KD_ Global'!$B16)-1))</f>
        <v>no</v>
      </c>
      <c r="M18" s="11" t="str">
        <f>IF('KD_ Global'!$B16=0,"no",(1/'KD_ Global'!$B16)*(1-M$2)^((1/'KD_ Global'!$B16)-1))</f>
        <v>no</v>
      </c>
      <c r="N18" s="11" t="str">
        <f>IF('KD_ Global'!$B16=0,"no",(1/'KD_ Global'!$B16)*(1-N$2)^((1/'KD_ Global'!$B16)-1))</f>
        <v>no</v>
      </c>
      <c r="O18" s="11" t="str">
        <f>IF('KD_ Global'!$B16=0,"no",(1/'KD_ Global'!$B16)*(1-O$2)^((1/'KD_ Global'!$B16)-1))</f>
        <v>no</v>
      </c>
      <c r="P18" s="11" t="str">
        <f>IF('KD_ Global'!$B16=0,"no",(1/'KD_ Global'!$B16)*(1-P$2)^((1/'KD_ Global'!$B16)-1))</f>
        <v>no</v>
      </c>
    </row>
    <row r="19" spans="1:16" s="11" customFormat="1" ht="18">
      <c r="A19" s="11" t="str">
        <f>'KD_ Global'!A17</f>
        <v>Tb</v>
      </c>
      <c r="B19" s="11" t="str">
        <f>IF('KD_ Global'!$B17=0,"no",(1/'KD_ Global'!$B17)*(1-B$2)^((1/'KD_ Global'!$B17)-1))</f>
        <v>no</v>
      </c>
      <c r="C19" s="11" t="str">
        <f>IF('KD_ Global'!$B17=0,"no",(1/'KD_ Global'!$B17)*(1-C$2)^((1/'KD_ Global'!$B17)-1))</f>
        <v>no</v>
      </c>
      <c r="D19" s="11" t="str">
        <f>IF('KD_ Global'!$B17=0,"no",(1/'KD_ Global'!$B17)*(1-D$2)^((1/'KD_ Global'!$B17)-1))</f>
        <v>no</v>
      </c>
      <c r="E19" s="11" t="str">
        <f>IF('KD_ Global'!$B17=0,"no",(1/'KD_ Global'!$B17)*(1-E$2)^((1/'KD_ Global'!$B17)-1))</f>
        <v>no</v>
      </c>
      <c r="F19" s="11" t="str">
        <f>IF('KD_ Global'!$B17=0,"no",(1/'KD_ Global'!$B17)*(1-F$2)^((1/'KD_ Global'!$B17)-1))</f>
        <v>no</v>
      </c>
      <c r="G19" s="11" t="str">
        <f>IF('KD_ Global'!$B17=0,"no",(1/'KD_ Global'!$B17)*(1-G$2)^((1/'KD_ Global'!$B17)-1))</f>
        <v>no</v>
      </c>
      <c r="H19" s="11" t="str">
        <f>IF('KD_ Global'!$B17=0,"no",(1/'KD_ Global'!$B17)*(1-H$2)^((1/'KD_ Global'!$B17)-1))</f>
        <v>no</v>
      </c>
      <c r="I19" s="11" t="str">
        <f>IF('KD_ Global'!$B17=0,"no",(1/'KD_ Global'!$B17)*(1-I$2)^((1/'KD_ Global'!$B17)-1))</f>
        <v>no</v>
      </c>
      <c r="J19" s="11" t="str">
        <f>IF('KD_ Global'!$B17=0,"no",(1/'KD_ Global'!$B17)*(1-J$2)^((1/'KD_ Global'!$B17)-1))</f>
        <v>no</v>
      </c>
      <c r="K19" s="11" t="str">
        <f>IF('KD_ Global'!$B17=0,"no",(1/'KD_ Global'!$B17)*(1-K$2)^((1/'KD_ Global'!$B17)-1))</f>
        <v>no</v>
      </c>
      <c r="L19" s="11" t="str">
        <f>IF('KD_ Global'!$B17=0,"no",(1/'KD_ Global'!$B17)*(1-L$2)^((1/'KD_ Global'!$B17)-1))</f>
        <v>no</v>
      </c>
      <c r="M19" s="11" t="str">
        <f>IF('KD_ Global'!$B17=0,"no",(1/'KD_ Global'!$B17)*(1-M$2)^((1/'KD_ Global'!$B17)-1))</f>
        <v>no</v>
      </c>
      <c r="N19" s="11" t="str">
        <f>IF('KD_ Global'!$B17=0,"no",(1/'KD_ Global'!$B17)*(1-N$2)^((1/'KD_ Global'!$B17)-1))</f>
        <v>no</v>
      </c>
      <c r="O19" s="11" t="str">
        <f>IF('KD_ Global'!$B17=0,"no",(1/'KD_ Global'!$B17)*(1-O$2)^((1/'KD_ Global'!$B17)-1))</f>
        <v>no</v>
      </c>
      <c r="P19" s="11" t="str">
        <f>IF('KD_ Global'!$B17=0,"no",(1/'KD_ Global'!$B17)*(1-P$2)^((1/'KD_ Global'!$B17)-1))</f>
        <v>no</v>
      </c>
    </row>
    <row r="20" spans="1:16" s="11" customFormat="1" ht="18">
      <c r="A20" s="11" t="str">
        <f>'KD_ Global'!A18</f>
        <v>Dy </v>
      </c>
      <c r="B20" s="11" t="str">
        <f>IF('KD_ Global'!$B18=0,"no",(1/'KD_ Global'!$B18)*(1-B$2)^((1/'KD_ Global'!$B18)-1))</f>
        <v>no</v>
      </c>
      <c r="C20" s="11" t="str">
        <f>IF('KD_ Global'!$B18=0,"no",(1/'KD_ Global'!$B18)*(1-C$2)^((1/'KD_ Global'!$B18)-1))</f>
        <v>no</v>
      </c>
      <c r="D20" s="11" t="str">
        <f>IF('KD_ Global'!$B18=0,"no",(1/'KD_ Global'!$B18)*(1-D$2)^((1/'KD_ Global'!$B18)-1))</f>
        <v>no</v>
      </c>
      <c r="E20" s="11" t="str">
        <f>IF('KD_ Global'!$B18=0,"no",(1/'KD_ Global'!$B18)*(1-E$2)^((1/'KD_ Global'!$B18)-1))</f>
        <v>no</v>
      </c>
      <c r="F20" s="11" t="str">
        <f>IF('KD_ Global'!$B18=0,"no",(1/'KD_ Global'!$B18)*(1-F$2)^((1/'KD_ Global'!$B18)-1))</f>
        <v>no</v>
      </c>
      <c r="G20" s="11" t="str">
        <f>IF('KD_ Global'!$B18=0,"no",(1/'KD_ Global'!$B18)*(1-G$2)^((1/'KD_ Global'!$B18)-1))</f>
        <v>no</v>
      </c>
      <c r="H20" s="11" t="str">
        <f>IF('KD_ Global'!$B18=0,"no",(1/'KD_ Global'!$B18)*(1-H$2)^((1/'KD_ Global'!$B18)-1))</f>
        <v>no</v>
      </c>
      <c r="I20" s="11" t="str">
        <f>IF('KD_ Global'!$B18=0,"no",(1/'KD_ Global'!$B18)*(1-I$2)^((1/'KD_ Global'!$B18)-1))</f>
        <v>no</v>
      </c>
      <c r="J20" s="11" t="str">
        <f>IF('KD_ Global'!$B18=0,"no",(1/'KD_ Global'!$B18)*(1-J$2)^((1/'KD_ Global'!$B18)-1))</f>
        <v>no</v>
      </c>
      <c r="K20" s="11" t="str">
        <f>IF('KD_ Global'!$B18=0,"no",(1/'KD_ Global'!$B18)*(1-K$2)^((1/'KD_ Global'!$B18)-1))</f>
        <v>no</v>
      </c>
      <c r="L20" s="11" t="str">
        <f>IF('KD_ Global'!$B18=0,"no",(1/'KD_ Global'!$B18)*(1-L$2)^((1/'KD_ Global'!$B18)-1))</f>
        <v>no</v>
      </c>
      <c r="M20" s="11" t="str">
        <f>IF('KD_ Global'!$B18=0,"no",(1/'KD_ Global'!$B18)*(1-M$2)^((1/'KD_ Global'!$B18)-1))</f>
        <v>no</v>
      </c>
      <c r="N20" s="11" t="str">
        <f>IF('KD_ Global'!$B18=0,"no",(1/'KD_ Global'!$B18)*(1-N$2)^((1/'KD_ Global'!$B18)-1))</f>
        <v>no</v>
      </c>
      <c r="O20" s="11" t="str">
        <f>IF('KD_ Global'!$B18=0,"no",(1/'KD_ Global'!$B18)*(1-O$2)^((1/'KD_ Global'!$B18)-1))</f>
        <v>no</v>
      </c>
      <c r="P20" s="11" t="str">
        <f>IF('KD_ Global'!$B18=0,"no",(1/'KD_ Global'!$B18)*(1-P$2)^((1/'KD_ Global'!$B18)-1))</f>
        <v>no</v>
      </c>
    </row>
    <row r="21" spans="1:16" s="11" customFormat="1" ht="18">
      <c r="A21" s="11" t="str">
        <f>'KD_ Global'!A19</f>
        <v>Ho</v>
      </c>
      <c r="B21" s="11" t="str">
        <f>IF('KD_ Global'!$B19=0,"no",(1/'KD_ Global'!$B19)*(1-B$2)^((1/'KD_ Global'!$B19)-1))</f>
        <v>no</v>
      </c>
      <c r="C21" s="11" t="str">
        <f>IF('KD_ Global'!$B19=0,"no",(1/'KD_ Global'!$B19)*(1-C$2)^((1/'KD_ Global'!$B19)-1))</f>
        <v>no</v>
      </c>
      <c r="D21" s="11" t="str">
        <f>IF('KD_ Global'!$B19=0,"no",(1/'KD_ Global'!$B19)*(1-D$2)^((1/'KD_ Global'!$B19)-1))</f>
        <v>no</v>
      </c>
      <c r="E21" s="11" t="str">
        <f>IF('KD_ Global'!$B19=0,"no",(1/'KD_ Global'!$B19)*(1-E$2)^((1/'KD_ Global'!$B19)-1))</f>
        <v>no</v>
      </c>
      <c r="F21" s="11" t="str">
        <f>IF('KD_ Global'!$B19=0,"no",(1/'KD_ Global'!$B19)*(1-F$2)^((1/'KD_ Global'!$B19)-1))</f>
        <v>no</v>
      </c>
      <c r="G21" s="11" t="str">
        <f>IF('KD_ Global'!$B19=0,"no",(1/'KD_ Global'!$B19)*(1-G$2)^((1/'KD_ Global'!$B19)-1))</f>
        <v>no</v>
      </c>
      <c r="H21" s="11" t="str">
        <f>IF('KD_ Global'!$B19=0,"no",(1/'KD_ Global'!$B19)*(1-H$2)^((1/'KD_ Global'!$B19)-1))</f>
        <v>no</v>
      </c>
      <c r="I21" s="11" t="str">
        <f>IF('KD_ Global'!$B19=0,"no",(1/'KD_ Global'!$B19)*(1-I$2)^((1/'KD_ Global'!$B19)-1))</f>
        <v>no</v>
      </c>
      <c r="J21" s="11" t="str">
        <f>IF('KD_ Global'!$B19=0,"no",(1/'KD_ Global'!$B19)*(1-J$2)^((1/'KD_ Global'!$B19)-1))</f>
        <v>no</v>
      </c>
      <c r="K21" s="11" t="str">
        <f>IF('KD_ Global'!$B19=0,"no",(1/'KD_ Global'!$B19)*(1-K$2)^((1/'KD_ Global'!$B19)-1))</f>
        <v>no</v>
      </c>
      <c r="L21" s="11" t="str">
        <f>IF('KD_ Global'!$B19=0,"no",(1/'KD_ Global'!$B19)*(1-L$2)^((1/'KD_ Global'!$B19)-1))</f>
        <v>no</v>
      </c>
      <c r="M21" s="11" t="str">
        <f>IF('KD_ Global'!$B19=0,"no",(1/'KD_ Global'!$B19)*(1-M$2)^((1/'KD_ Global'!$B19)-1))</f>
        <v>no</v>
      </c>
      <c r="N21" s="11" t="str">
        <f>IF('KD_ Global'!$B19=0,"no",(1/'KD_ Global'!$B19)*(1-N$2)^((1/'KD_ Global'!$B19)-1))</f>
        <v>no</v>
      </c>
      <c r="O21" s="11" t="str">
        <f>IF('KD_ Global'!$B19=0,"no",(1/'KD_ Global'!$B19)*(1-O$2)^((1/'KD_ Global'!$B19)-1))</f>
        <v>no</v>
      </c>
      <c r="P21" s="11" t="str">
        <f>IF('KD_ Global'!$B19=0,"no",(1/'KD_ Global'!$B19)*(1-P$2)^((1/'KD_ Global'!$B19)-1))</f>
        <v>no</v>
      </c>
    </row>
    <row r="22" spans="1:16" s="11" customFormat="1" ht="18">
      <c r="A22" s="11" t="str">
        <f>'KD_ Global'!A20</f>
        <v>Lu</v>
      </c>
      <c r="B22" s="11" t="str">
        <f>IF('KD_ Global'!$B20=0,"no",(1/'KD_ Global'!$B20)*(1-B$2)^((1/'KD_ Global'!$B20)-1))</f>
        <v>no</v>
      </c>
      <c r="C22" s="11" t="str">
        <f>IF('KD_ Global'!$B20=0,"no",(1/'KD_ Global'!$B20)*(1-C$2)^((1/'KD_ Global'!$B20)-1))</f>
        <v>no</v>
      </c>
      <c r="D22" s="11" t="str">
        <f>IF('KD_ Global'!$B20=0,"no",(1/'KD_ Global'!$B20)*(1-D$2)^((1/'KD_ Global'!$B20)-1))</f>
        <v>no</v>
      </c>
      <c r="E22" s="11" t="str">
        <f>IF('KD_ Global'!$B20=0,"no",(1/'KD_ Global'!$B20)*(1-E$2)^((1/'KD_ Global'!$B20)-1))</f>
        <v>no</v>
      </c>
      <c r="F22" s="11" t="str">
        <f>IF('KD_ Global'!$B20=0,"no",(1/'KD_ Global'!$B20)*(1-F$2)^((1/'KD_ Global'!$B20)-1))</f>
        <v>no</v>
      </c>
      <c r="G22" s="11" t="str">
        <f>IF('KD_ Global'!$B20=0,"no",(1/'KD_ Global'!$B20)*(1-G$2)^((1/'KD_ Global'!$B20)-1))</f>
        <v>no</v>
      </c>
      <c r="H22" s="11" t="str">
        <f>IF('KD_ Global'!$B20=0,"no",(1/'KD_ Global'!$B20)*(1-H$2)^((1/'KD_ Global'!$B20)-1))</f>
        <v>no</v>
      </c>
      <c r="I22" s="11" t="str">
        <f>IF('KD_ Global'!$B20=0,"no",(1/'KD_ Global'!$B20)*(1-I$2)^((1/'KD_ Global'!$B20)-1))</f>
        <v>no</v>
      </c>
      <c r="J22" s="11" t="str">
        <f>IF('KD_ Global'!$B20=0,"no",(1/'KD_ Global'!$B20)*(1-J$2)^((1/'KD_ Global'!$B20)-1))</f>
        <v>no</v>
      </c>
      <c r="K22" s="11" t="str">
        <f>IF('KD_ Global'!$B20=0,"no",(1/'KD_ Global'!$B20)*(1-K$2)^((1/'KD_ Global'!$B20)-1))</f>
        <v>no</v>
      </c>
      <c r="L22" s="11" t="str">
        <f>IF('KD_ Global'!$B20=0,"no",(1/'KD_ Global'!$B20)*(1-L$2)^((1/'KD_ Global'!$B20)-1))</f>
        <v>no</v>
      </c>
      <c r="M22" s="11" t="str">
        <f>IF('KD_ Global'!$B20=0,"no",(1/'KD_ Global'!$B20)*(1-M$2)^((1/'KD_ Global'!$B20)-1))</f>
        <v>no</v>
      </c>
      <c r="N22" s="11" t="str">
        <f>IF('KD_ Global'!$B20=0,"no",(1/'KD_ Global'!$B20)*(1-N$2)^((1/'KD_ Global'!$B20)-1))</f>
        <v>no</v>
      </c>
      <c r="O22" s="11" t="str">
        <f>IF('KD_ Global'!$B20=0,"no",(1/'KD_ Global'!$B20)*(1-O$2)^((1/'KD_ Global'!$B20)-1))</f>
        <v>no</v>
      </c>
      <c r="P22" s="11" t="str">
        <f>IF('KD_ Global'!$B20=0,"no",(1/'KD_ Global'!$B20)*(1-P$2)^((1/'KD_ Global'!$B20)-1))</f>
        <v>no</v>
      </c>
    </row>
    <row r="23" spans="1:16" s="11" customFormat="1" ht="18">
      <c r="A23" s="11" t="str">
        <f>'KD_ Global'!A21</f>
        <v>U</v>
      </c>
      <c r="B23" s="11" t="str">
        <f>IF('KD_ Global'!$B21=0,"no",(1/'KD_ Global'!$B21)*(1-B$2)^((1/'KD_ Global'!$B21)-1))</f>
        <v>no</v>
      </c>
      <c r="C23" s="11" t="str">
        <f>IF('KD_ Global'!$B21=0,"no",(1/'KD_ Global'!$B21)*(1-C$2)^((1/'KD_ Global'!$B21)-1))</f>
        <v>no</v>
      </c>
      <c r="D23" s="11" t="str">
        <f>IF('KD_ Global'!$B21=0,"no",(1/'KD_ Global'!$B21)*(1-D$2)^((1/'KD_ Global'!$B21)-1))</f>
        <v>no</v>
      </c>
      <c r="E23" s="11" t="str">
        <f>IF('KD_ Global'!$B21=0,"no",(1/'KD_ Global'!$B21)*(1-E$2)^((1/'KD_ Global'!$B21)-1))</f>
        <v>no</v>
      </c>
      <c r="F23" s="11" t="str">
        <f>IF('KD_ Global'!$B21=0,"no",(1/'KD_ Global'!$B21)*(1-F$2)^((1/'KD_ Global'!$B21)-1))</f>
        <v>no</v>
      </c>
      <c r="G23" s="11" t="str">
        <f>IF('KD_ Global'!$B21=0,"no",(1/'KD_ Global'!$B21)*(1-G$2)^((1/'KD_ Global'!$B21)-1))</f>
        <v>no</v>
      </c>
      <c r="H23" s="11" t="str">
        <f>IF('KD_ Global'!$B21=0,"no",(1/'KD_ Global'!$B21)*(1-H$2)^((1/'KD_ Global'!$B21)-1))</f>
        <v>no</v>
      </c>
      <c r="I23" s="11" t="str">
        <f>IF('KD_ Global'!$B21=0,"no",(1/'KD_ Global'!$B21)*(1-I$2)^((1/'KD_ Global'!$B21)-1))</f>
        <v>no</v>
      </c>
      <c r="J23" s="11" t="str">
        <f>IF('KD_ Global'!$B21=0,"no",(1/'KD_ Global'!$B21)*(1-J$2)^((1/'KD_ Global'!$B21)-1))</f>
        <v>no</v>
      </c>
      <c r="K23" s="11" t="str">
        <f>IF('KD_ Global'!$B21=0,"no",(1/'KD_ Global'!$B21)*(1-K$2)^((1/'KD_ Global'!$B21)-1))</f>
        <v>no</v>
      </c>
      <c r="L23" s="11" t="str">
        <f>IF('KD_ Global'!$B21=0,"no",(1/'KD_ Global'!$B21)*(1-L$2)^((1/'KD_ Global'!$B21)-1))</f>
        <v>no</v>
      </c>
      <c r="M23" s="11" t="str">
        <f>IF('KD_ Global'!$B21=0,"no",(1/'KD_ Global'!$B21)*(1-M$2)^((1/'KD_ Global'!$B21)-1))</f>
        <v>no</v>
      </c>
      <c r="N23" s="11" t="str">
        <f>IF('KD_ Global'!$B21=0,"no",(1/'KD_ Global'!$B21)*(1-N$2)^((1/'KD_ Global'!$B21)-1))</f>
        <v>no</v>
      </c>
      <c r="O23" s="11" t="str">
        <f>IF('KD_ Global'!$B21=0,"no",(1/'KD_ Global'!$B21)*(1-O$2)^((1/'KD_ Global'!$B21)-1))</f>
        <v>no</v>
      </c>
      <c r="P23" s="11" t="str">
        <f>IF('KD_ Global'!$B21=0,"no",(1/'KD_ Global'!$B21)*(1-P$2)^((1/'KD_ Global'!$B21)-1))</f>
        <v>no</v>
      </c>
    </row>
    <row r="24" s="11" customFormat="1" ht="18"/>
    <row r="25" s="11" customFormat="1" ht="18"/>
    <row r="26" spans="1:7" s="11" customFormat="1" ht="18">
      <c r="A26" s="12" t="s">
        <v>41</v>
      </c>
      <c r="B26" s="12"/>
      <c r="C26" s="12"/>
      <c r="D26" s="12"/>
      <c r="E26" s="12"/>
      <c r="F26" s="12"/>
      <c r="G26" s="12"/>
    </row>
    <row r="27" spans="1:16" s="11" customFormat="1" ht="18">
      <c r="A27" s="11" t="str">
        <f>'KD_ Global'!A2</f>
        <v>Rb</v>
      </c>
      <c r="B27" s="11">
        <f>IF('KD_ Global'!$B2=0,"no",'KD_ Global'!$B2*'Cristalización fraccional'!B$2^('KD_ Global'!$B2-1))</f>
        <v>18.891012237728585</v>
      </c>
      <c r="C27" s="11">
        <f>IF('KD_ Global'!$B2=0,"no",'KD_ Global'!$B2*'Cristalización fraccional'!C$2^('KD_ Global'!$B2-1))</f>
        <v>1.987216705319413</v>
      </c>
      <c r="D27" s="11">
        <f>IF('KD_ Global'!$B2=0,"no",'KD_ Global'!$B2*'Cristalización fraccional'!D$2^('KD_ Global'!$B2-1))</f>
        <v>0.4117613464906345</v>
      </c>
      <c r="E27" s="11">
        <f>IF('KD_ Global'!$B2=0,"no",'KD_ Global'!$B2*'Cristalización fraccional'!E$2^('KD_ Global'!$B2-1))</f>
        <v>0.20904280745812304</v>
      </c>
      <c r="F27" s="11">
        <f>IF('KD_ Global'!$B2=0,"no",'KD_ Global'!$B2*'Cristalización fraccional'!F$2^('KD_ Global'!$B2-1))</f>
        <v>0.10612675454462026</v>
      </c>
      <c r="G27" s="11">
        <f>IF('KD_ Global'!$B2=0,"no",'KD_ Global'!$B2*'Cristalización fraccional'!G$2^('KD_ Global'!$B2-1))</f>
        <v>0.07138482037302941</v>
      </c>
      <c r="H27" s="11">
        <f>IF('KD_ Global'!$B2=0,"no",'KD_ Global'!$B2*'Cristalización fraccional'!H$2^('KD_ Global'!$B2-1))</f>
        <v>0.05387838102217575</v>
      </c>
      <c r="I27" s="11">
        <f>IF('KD_ Global'!$B2=0,"no",'KD_ Global'!$B2*'Cristalización fraccional'!I$2^('KD_ Global'!$B2-1))</f>
        <v>0.043314726392310536</v>
      </c>
      <c r="J27" s="11">
        <f>IF('KD_ Global'!$B2=0,"no",'KD_ Global'!$B2*'Cristalización fraccional'!J$2^('KD_ Global'!$B2-1))</f>
        <v>0.03624061216006174</v>
      </c>
      <c r="K27" s="11">
        <f>IF('KD_ Global'!$B2=0,"no",'KD_ Global'!$B2*'Cristalización fraccional'!K$2^('KD_ Global'!$B2-1))</f>
        <v>0.03116885834824571</v>
      </c>
      <c r="L27" s="11">
        <f>IF('KD_ Global'!$B2=0,"no",'KD_ Global'!$B2*'Cristalización fraccional'!L$2^('KD_ Global'!$B2-1))</f>
        <v>0.027352951232954673</v>
      </c>
      <c r="M27" s="11">
        <f>IF('KD_ Global'!$B2=0,"no",'KD_ Global'!$B2*'Cristalización fraccional'!M$2^('KD_ Global'!$B2-1))</f>
        <v>0.024376789814739255</v>
      </c>
      <c r="N27" s="11">
        <f>IF('KD_ Global'!$B2=0,"no",'KD_ Global'!$B2*'Cristalización fraccional'!N$2^('KD_ Global'!$B2-1))</f>
        <v>0.023121274307938193</v>
      </c>
      <c r="O27" s="11">
        <f>IF('KD_ Global'!$B2=0,"no",'KD_ Global'!$B2*'Cristalización fraccional'!O$2^('KD_ Global'!$B2-1))</f>
        <v>0.022207212722818528</v>
      </c>
      <c r="P27" s="11">
        <f>IF('KD_ Global'!$B2=0,"no",'KD_ Global'!$B2*'Cristalización fraccional'!P$2^('KD_ Global'!$B2-1))</f>
        <v>0.022011527731011678</v>
      </c>
    </row>
    <row r="28" spans="1:16" s="11" customFormat="1" ht="18">
      <c r="A28" s="11" t="str">
        <f>'KD_ Global'!A3</f>
        <v>Ce</v>
      </c>
      <c r="B28" s="11">
        <f>IF('KD_ Global'!$B3=0,"no",'KD_ Global'!$B3*'Cristalización fraccional'!B$2^('KD_ Global'!$B3-1))</f>
        <v>34.83295528987072</v>
      </c>
      <c r="C28" s="11">
        <f>IF('KD_ Global'!$B3=0,"no",'KD_ Global'!$B3*'Cristalización fraccional'!C$2^('KD_ Global'!$B3-1))</f>
        <v>3.897492806875327</v>
      </c>
      <c r="D28" s="11">
        <f>IF('KD_ Global'!$B3=0,"no",'KD_ Global'!$B3*'Cristalización fraccional'!D$2^('KD_ Global'!$B3-1))</f>
        <v>0.8431824515651307</v>
      </c>
      <c r="E28" s="11">
        <f>IF('KD_ Global'!$B3=0,"no",'KD_ Global'!$B3*'Cristalización fraccional'!E$2^('KD_ Global'!$B3-1))</f>
        <v>0.43609421173810786</v>
      </c>
      <c r="F28" s="11">
        <f>IF('KD_ Global'!$B3=0,"no",'KD_ Global'!$B3*'Cristalización fraccional'!F$2^('KD_ Global'!$B3-1))</f>
        <v>0.22554805446729764</v>
      </c>
      <c r="G28" s="11">
        <f>IF('KD_ Global'!$B3=0,"no",'KD_ Global'!$B3*'Cristalización fraccional'!G$2^('KD_ Global'!$B3-1))</f>
        <v>0.1533699228962561</v>
      </c>
      <c r="H28" s="11">
        <f>IF('KD_ Global'!$B3=0,"no",'KD_ Global'!$B3*'Cristalización fraccional'!H$2^('KD_ Global'!$B3-1))</f>
        <v>0.11665352005298732</v>
      </c>
      <c r="I28" s="11">
        <f>IF('KD_ Global'!$B3=0,"no",'KD_ Global'!$B3*'Cristalización fraccional'!I$2^('KD_ Global'!$B3-1))</f>
        <v>0.09434449395725672</v>
      </c>
      <c r="J28" s="11">
        <f>IF('KD_ Global'!$B3=0,"no",'KD_ Global'!$B3*'Cristalización fraccional'!J$2^('KD_ Global'!$B3-1))</f>
        <v>0.07932296919323495</v>
      </c>
      <c r="K28" s="11">
        <f>IF('KD_ Global'!$B3=0,"no",'KD_ Global'!$B3*'Cristalización fraccional'!K$2^('KD_ Global'!$B3-1))</f>
        <v>0.0685044590412778</v>
      </c>
      <c r="L28" s="11">
        <f>IF('KD_ Global'!$B3=0,"no",'KD_ Global'!$B3*'Cristalización fraccional'!L$2^('KD_ Global'!$B3-1))</f>
        <v>0.06033323485273404</v>
      </c>
      <c r="M28" s="11">
        <f>IF('KD_ Global'!$B3=0,"no",'KD_ Global'!$B3*'Cristalización fraccional'!M$2^('KD_ Global'!$B3-1))</f>
        <v>0.053938650447691895</v>
      </c>
      <c r="N28" s="11">
        <f>IF('KD_ Global'!$B3=0,"no",'KD_ Global'!$B3*'Cristalización fraccional'!N$2^('KD_ Global'!$B3-1))</f>
        <v>0.05123476403414667</v>
      </c>
      <c r="O28" s="11">
        <f>IF('KD_ Global'!$B3=0,"no",'KD_ Global'!$B3*'Cristalización fraccional'!O$2^('KD_ Global'!$B3-1))</f>
        <v>0.04926371363544746</v>
      </c>
      <c r="P28" s="11">
        <f>IF('KD_ Global'!$B3=0,"no",'KD_ Global'!$B3*'Cristalización fraccional'!P$2^('KD_ Global'!$B3-1))</f>
        <v>0.048841459374225446</v>
      </c>
    </row>
    <row r="29" spans="1:16" s="11" customFormat="1" ht="18">
      <c r="A29" s="11" t="str">
        <f>'KD_ Global'!A4</f>
        <v> Sr</v>
      </c>
      <c r="B29" s="11">
        <f>IF('KD_ Global'!$B4=0,"no",'KD_ Global'!$B4*'Cristalización fraccional'!B$2^('KD_ Global'!$B4-1))</f>
        <v>49.36537597989221</v>
      </c>
      <c r="C29" s="11">
        <f>IF('KD_ Global'!$B4=0,"no",'KD_ Global'!$B4*'Cristalización fraccional'!C$2^('KD_ Global'!$B4-1))</f>
        <v>7.982197131069403</v>
      </c>
      <c r="D29" s="11">
        <f>IF('KD_ Global'!$B4=0,"no",'KD_ Global'!$B4*'Cristalización fraccional'!D$2^('KD_ Global'!$B4-1))</f>
        <v>2.233713580505994</v>
      </c>
      <c r="E29" s="11">
        <f>IF('KD_ Global'!$B4=0,"no",'KD_ Global'!$B4*'Cristalización fraccional'!E$2^('KD_ Global'!$B4-1))</f>
        <v>1.2906914973200159</v>
      </c>
      <c r="F29" s="11">
        <f>IF('KD_ Global'!$B4=0,"no",'KD_ Global'!$B4*'Cristalización fraccional'!F$2^('KD_ Global'!$B4-1))</f>
        <v>0.7457914729053216</v>
      </c>
      <c r="G29" s="11">
        <f>IF('KD_ Global'!$B4=0,"no",'KD_ Global'!$B4*'Cristalización fraccional'!G$2^('KD_ Global'!$B4-1))</f>
        <v>0.5410985874589836</v>
      </c>
      <c r="H29" s="11">
        <f>IF('KD_ Global'!$B4=0,"no",'KD_ Global'!$B4*'Cristalización fraccional'!H$2^('KD_ Global'!$B4-1))</f>
        <v>0.43093560483910337</v>
      </c>
      <c r="I29" s="11">
        <f>IF('KD_ Global'!$B4=0,"no",'KD_ Global'!$B4*'Cristalización fraccional'!I$2^('KD_ Global'!$B4-1))</f>
        <v>0.36118315276699825</v>
      </c>
      <c r="J29" s="11">
        <f>IF('KD_ Global'!$B4=0,"no",'KD_ Global'!$B4*'Cristalización fraccional'!J$2^('KD_ Global'!$B4-1))</f>
        <v>0.31265930965373706</v>
      </c>
      <c r="K29" s="11">
        <f>IF('KD_ Global'!$B4=0,"no",'KD_ Global'!$B4*'Cristalización fraccional'!K$2^('KD_ Global'!$B4-1))</f>
        <v>0.2767555698250161</v>
      </c>
      <c r="L29" s="11">
        <f>IF('KD_ Global'!$B4=0,"no",'KD_ Global'!$B4*'Cristalización fraccional'!L$2^('KD_ Global'!$B4-1))</f>
        <v>0.2490045840757678</v>
      </c>
      <c r="M29" s="11">
        <f>IF('KD_ Global'!$B4=0,"no",'KD_ Global'!$B4*'Cristalización fraccional'!M$2^('KD_ Global'!$B4-1))</f>
        <v>0.22684559552615774</v>
      </c>
      <c r="N29" s="11">
        <f>IF('KD_ Global'!$B4=0,"no",'KD_ Global'!$B4*'Cristalización fraccional'!N$2^('KD_ Global'!$B4-1))</f>
        <v>0.21734505327836406</v>
      </c>
      <c r="O29" s="11">
        <f>IF('KD_ Global'!$B4=0,"no",'KD_ Global'!$B4*'Cristalización fraccional'!O$2^('KD_ Global'!$B4-1))</f>
        <v>0.21036637318895157</v>
      </c>
      <c r="P29" s="11">
        <f>IF('KD_ Global'!$B4=0,"no",'KD_ Global'!$B4*'Cristalización fraccional'!P$2^('KD_ Global'!$B4-1))</f>
        <v>0.20886529235925363</v>
      </c>
    </row>
    <row r="30" spans="1:16" s="11" customFormat="1" ht="18">
      <c r="A30" s="11" t="str">
        <f>'KD_ Global'!A5</f>
        <v> Nd</v>
      </c>
      <c r="B30" s="11">
        <f>IF('KD_ Global'!$B5=0,"no",'KD_ Global'!$B5*'Cristalización fraccional'!B$2^('KD_ Global'!$B5-1))</f>
        <v>45.57045137064399</v>
      </c>
      <c r="C30" s="11">
        <f>IF('KD_ Global'!$B5=0,"no",'KD_ Global'!$B5*'Cristalización fraccional'!C$2^('KD_ Global'!$B5-1))</f>
        <v>5.456489580725454</v>
      </c>
      <c r="D30" s="11">
        <f>IF('KD_ Global'!$B5=0,"no",'KD_ Global'!$B5*'Cristalización fraccional'!D$2^('KD_ Global'!$B5-1))</f>
        <v>1.2377238209351988</v>
      </c>
      <c r="E30" s="11">
        <f>IF('KD_ Global'!$B5=0,"no",'KD_ Global'!$B5*'Cristalización fraccional'!E$2^('KD_ Global'!$B5-1))</f>
        <v>0.6533461409545114</v>
      </c>
      <c r="F30" s="11">
        <f>IF('KD_ Global'!$B5=0,"no",'KD_ Global'!$B5*'Cristalización fraccional'!F$2^('KD_ Global'!$B5-1))</f>
        <v>0.3448759510644506</v>
      </c>
      <c r="G30" s="11">
        <f>IF('KD_ Global'!$B5=0,"no",'KD_ Global'!$B5*'Cristalización fraccional'!G$2^('KD_ Global'!$B5-1))</f>
        <v>0.23732706658114067</v>
      </c>
      <c r="H30" s="11">
        <f>IF('KD_ Global'!$B5=0,"no",'KD_ Global'!$B5*'Cristalización fraccional'!H$2^('KD_ Global'!$B5-1))</f>
        <v>0.1820465663864545</v>
      </c>
      <c r="I30" s="11">
        <f>IF('KD_ Global'!$B5=0,"no",'KD_ Global'!$B5*'Cristalización fraccional'!I$2^('KD_ Global'!$B5-1))</f>
        <v>0.1482018924460167</v>
      </c>
      <c r="J30" s="11">
        <f>IF('KD_ Global'!$B5=0,"no",'KD_ Global'!$B5*'Cristalización fraccional'!J$2^('KD_ Global'!$B5-1))</f>
        <v>0.12527570405624494</v>
      </c>
      <c r="K30" s="11">
        <f>IF('KD_ Global'!$B5=0,"no",'KD_ Global'!$B5*'Cristalización fraccional'!K$2^('KD_ Global'!$B5-1))</f>
        <v>0.10868192193728966</v>
      </c>
      <c r="L30" s="11">
        <f>IF('KD_ Global'!$B5=0,"no",'KD_ Global'!$B5*'Cristalización fraccional'!L$2^('KD_ Global'!$B5-1))</f>
        <v>0.09609528362534153</v>
      </c>
      <c r="M30" s="11">
        <f>IF('KD_ Global'!$B5=0,"no",'KD_ Global'!$B5*'Cristalización fraccional'!M$2^('KD_ Global'!$B5-1))</f>
        <v>0.08620872306633956</v>
      </c>
      <c r="N30" s="11">
        <f>IF('KD_ Global'!$B5=0,"no",'KD_ Global'!$B5*'Cristalización fraccional'!N$2^('KD_ Global'!$B5-1))</f>
        <v>0.0820175973167631</v>
      </c>
      <c r="O30" s="11">
        <f>IF('KD_ Global'!$B5=0,"no",'KD_ Global'!$B5*'Cristalización fraccional'!O$2^('KD_ Global'!$B5-1))</f>
        <v>0.07895809777003185</v>
      </c>
      <c r="P30" s="11">
        <f>IF('KD_ Global'!$B5=0,"no",'KD_ Global'!$B5*'Cristalización fraccional'!P$2^('KD_ Global'!$B5-1))</f>
        <v>0.07830217942413069</v>
      </c>
    </row>
    <row r="31" spans="1:16" s="11" customFormat="1" ht="18">
      <c r="A31" s="11" t="str">
        <f>'KD_ Global'!A6</f>
        <v> Sm</v>
      </c>
      <c r="B31" s="11">
        <f>IF('KD_ Global'!$B6=0,"no",'KD_ Global'!$B6*'Cristalización fraccional'!B$2^('KD_ Global'!$B6-1))</f>
        <v>52.2114648128388</v>
      </c>
      <c r="C31" s="11">
        <f>IF('KD_ Global'!$B6=0,"no",'KD_ Global'!$B6*'Cristalización fraccional'!C$2^('KD_ Global'!$B6-1))</f>
        <v>6.84850658499677</v>
      </c>
      <c r="D31" s="11">
        <f>IF('KD_ Global'!$B6=0,"no",'KD_ Global'!$B6*'Cristalización fraccional'!D$2^('KD_ Global'!$B6-1))</f>
        <v>1.6557147165442616</v>
      </c>
      <c r="E31" s="11">
        <f>IF('KD_ Global'!$B6=0,"no",'KD_ Global'!$B6*'Cristalización fraccional'!E$2^('KD_ Global'!$B6-1))</f>
        <v>0.8983092623980726</v>
      </c>
      <c r="F31" s="11">
        <f>IF('KD_ Global'!$B6=0,"no",'KD_ Global'!$B6*'Cristalización fraccional'!F$2^('KD_ Global'!$B6-1))</f>
        <v>0.487378364670468</v>
      </c>
      <c r="G31" s="11">
        <f>IF('KD_ Global'!$B6=0,"no",'KD_ Global'!$B6*'Cristalización fraccional'!G$2^('KD_ Global'!$B6-1))</f>
        <v>0.34081901770303563</v>
      </c>
      <c r="H31" s="11">
        <f>IF('KD_ Global'!$B6=0,"no",'KD_ Global'!$B6*'Cristalización fraccional'!H$2^('KD_ Global'!$B6-1))</f>
        <v>0.26442749762453</v>
      </c>
      <c r="I31" s="11">
        <f>IF('KD_ Global'!$B6=0,"no",'KD_ Global'!$B6*'Cristalización fraccional'!I$2^('KD_ Global'!$B6-1))</f>
        <v>0.21717783976712213</v>
      </c>
      <c r="J31" s="11">
        <f>IF('KD_ Global'!$B6=0,"no",'KD_ Global'!$B6*'Cristalización fraccional'!J$2^('KD_ Global'!$B6-1))</f>
        <v>0.18491161390596067</v>
      </c>
      <c r="K31" s="11">
        <f>IF('KD_ Global'!$B6=0,"no",'KD_ Global'!$B6*'Cristalización fraccional'!K$2^('KD_ Global'!$B6-1))</f>
        <v>0.16140082107355905</v>
      </c>
      <c r="L31" s="11">
        <f>IF('KD_ Global'!$B6=0,"no",'KD_ Global'!$B6*'Cristalización fraccional'!L$2^('KD_ Global'!$B6-1))</f>
        <v>0.14346533734062497</v>
      </c>
      <c r="M31" s="11">
        <f>IF('KD_ Global'!$B6=0,"no",'KD_ Global'!$B6*'Cristalización fraccional'!M$2^('KD_ Global'!$B6-1))</f>
        <v>0.129306918775361</v>
      </c>
      <c r="N31" s="11">
        <f>IF('KD_ Global'!$B6=0,"no",'KD_ Global'!$B6*'Cristalización fraccional'!N$2^('KD_ Global'!$B6-1))</f>
        <v>0.1232842066594527</v>
      </c>
      <c r="O31" s="11">
        <f>IF('KD_ Global'!$B6=0,"no",'KD_ Global'!$B6*'Cristalización fraccional'!O$2^('KD_ Global'!$B6-1))</f>
        <v>0.11887933802280516</v>
      </c>
      <c r="P31" s="11">
        <f>IF('KD_ Global'!$B6=0,"no",'KD_ Global'!$B6*'Cristalización fraccional'!P$2^('KD_ Global'!$B6-1))</f>
        <v>0.11793404400727843</v>
      </c>
    </row>
    <row r="32" spans="1:16" s="11" customFormat="1" ht="18">
      <c r="A32" s="11" t="str">
        <f>'KD_ Global'!A7</f>
        <v> Eu</v>
      </c>
      <c r="B32" s="11">
        <f>IF('KD_ Global'!$B7=0,"no",'KD_ Global'!$B7*'Cristalización fraccional'!B$2^('KD_ Global'!$B7-1))</f>
        <v>53.24830756318643</v>
      </c>
      <c r="C32" s="11">
        <f>IF('KD_ Global'!$B7=0,"no",'KD_ Global'!$B7*'Cristalización fraccional'!C$2^('KD_ Global'!$B7-1))</f>
        <v>7.473874634182914</v>
      </c>
      <c r="D32" s="11">
        <f>IF('KD_ Global'!$B7=0,"no",'KD_ Global'!$B7*'Cristalización fraccional'!D$2^('KD_ Global'!$B7-1))</f>
        <v>1.894489261337696</v>
      </c>
      <c r="E32" s="11">
        <f>IF('KD_ Global'!$B7=0,"no",'KD_ Global'!$B7*'Cristalización fraccional'!E$2^('KD_ Global'!$B7-1))</f>
        <v>1.049024928749118</v>
      </c>
      <c r="F32" s="11">
        <f>IF('KD_ Global'!$B7=0,"no",'KD_ Global'!$B7*'Cristalización fraccional'!F$2^('KD_ Global'!$B7-1))</f>
        <v>0.5808706988183524</v>
      </c>
      <c r="G32" s="11">
        <f>IF('KD_ Global'!$B7=0,"no",'KD_ Global'!$B7*'Cristalización fraccional'!G$2^('KD_ Global'!$B7-1))</f>
        <v>0.4110700989988397</v>
      </c>
      <c r="H32" s="11">
        <f>IF('KD_ Global'!$B7=0,"no",'KD_ Global'!$B7*'Cristalización fraccional'!H$2^('KD_ Global'!$B7-1))</f>
        <v>0.321642278938078</v>
      </c>
      <c r="I32" s="11">
        <f>IF('KD_ Global'!$B7=0,"no",'KD_ Global'!$B7*'Cristalización fraccional'!I$2^('KD_ Global'!$B7-1))</f>
        <v>0.26590845574278443</v>
      </c>
      <c r="J32" s="11">
        <f>IF('KD_ Global'!$B7=0,"no",'KD_ Global'!$B7*'Cristalización fraccional'!J$2^('KD_ Global'!$B7-1))</f>
        <v>0.22761954375432292</v>
      </c>
      <c r="K32" s="11">
        <f>IF('KD_ Global'!$B7=0,"no",'KD_ Global'!$B7*'Cristalización fraccional'!K$2^('KD_ Global'!$B7-1))</f>
        <v>0.19958137216668237</v>
      </c>
      <c r="L32" s="11">
        <f>IF('KD_ Global'!$B7=0,"no",'KD_ Global'!$B7*'Cristalización fraccional'!L$2^('KD_ Global'!$B7-1))</f>
        <v>0.1781011777852337</v>
      </c>
      <c r="M32" s="11">
        <f>IF('KD_ Global'!$B7=0,"no",'KD_ Global'!$B7*'Cristalización fraccional'!M$2^('KD_ Global'!$B7-1))</f>
        <v>0.16108161175198182</v>
      </c>
      <c r="N32" s="11">
        <f>IF('KD_ Global'!$B7=0,"no",'KD_ Global'!$B7*'Cristalización fraccional'!N$2^('KD_ Global'!$B7-1))</f>
        <v>0.15382333648486776</v>
      </c>
      <c r="O32" s="11">
        <f>IF('KD_ Global'!$B7=0,"no",'KD_ Global'!$B7*'Cristalización fraccional'!O$2^('KD_ Global'!$B7-1))</f>
        <v>0.14850734717031688</v>
      </c>
      <c r="P32" s="11">
        <f>IF('KD_ Global'!$B7=0,"no",'KD_ Global'!$B7*'Cristalización fraccional'!P$2^('KD_ Global'!$B7-1))</f>
        <v>0.1473656768097415</v>
      </c>
    </row>
    <row r="33" spans="1:16" s="11" customFormat="1" ht="18">
      <c r="A33" s="11" t="str">
        <f>'KD_ Global'!A8</f>
        <v> Gd</v>
      </c>
      <c r="B33" s="11">
        <f>IF('KD_ Global'!$B8=0,"no",'KD_ Global'!$B8*'Cristalización fraccional'!B$2^('KD_ Global'!$B8-1))</f>
        <v>53.25396579500013</v>
      </c>
      <c r="C33" s="11">
        <f>IF('KD_ Global'!$B8=0,"no",'KD_ Global'!$B8*'Cristalización fraccional'!C$2^('KD_ Global'!$B8-1))</f>
        <v>7.453958234193357</v>
      </c>
      <c r="D33" s="11">
        <f>IF('KD_ Global'!$B8=0,"no",'KD_ Global'!$B8*'Cristalización fraccional'!D$2^('KD_ Global'!$B8-1))</f>
        <v>1.8857800426087687</v>
      </c>
      <c r="E33" s="11">
        <f>IF('KD_ Global'!$B8=0,"no",'KD_ Global'!$B8*'Cristalización fraccional'!E$2^('KD_ Global'!$B8-1))</f>
        <v>1.043330623882203</v>
      </c>
      <c r="F33" s="11">
        <f>IF('KD_ Global'!$B8=0,"no",'KD_ Global'!$B8*'Cristalización fraccional'!F$2^('KD_ Global'!$B8-1))</f>
        <v>0.5772352905085121</v>
      </c>
      <c r="G33" s="11">
        <f>IF('KD_ Global'!$B8=0,"no",'KD_ Global'!$B8*'Cristalización fraccional'!G$2^('KD_ Global'!$B8-1))</f>
        <v>0.4082978590954681</v>
      </c>
      <c r="H33" s="11">
        <f>IF('KD_ Global'!$B8=0,"no",'KD_ Global'!$B8*'Cristalización fraccional'!H$2^('KD_ Global'!$B8-1))</f>
        <v>0.31936240821592743</v>
      </c>
      <c r="I33" s="11">
        <f>IF('KD_ Global'!$B8=0,"no",'KD_ Global'!$B8*'Cristalización fraccional'!I$2^('KD_ Global'!$B8-1))</f>
        <v>0.26395265529315504</v>
      </c>
      <c r="J33" s="11">
        <f>IF('KD_ Global'!$B8=0,"no",'KD_ Global'!$B8*'Cristalización fraccional'!J$2^('KD_ Global'!$B8-1))</f>
        <v>0.22589573037931446</v>
      </c>
      <c r="K33" s="11">
        <f>IF('KD_ Global'!$B8=0,"no",'KD_ Global'!$B8*'Cristalización fraccional'!K$2^('KD_ Global'!$B8-1))</f>
        <v>0.19803310971681276</v>
      </c>
      <c r="L33" s="11">
        <f>IF('KD_ Global'!$B8=0,"no",'KD_ Global'!$B8*'Cristalización fraccional'!L$2^('KD_ Global'!$B8-1))</f>
        <v>0.17669111618526842</v>
      </c>
      <c r="M33" s="11">
        <f>IF('KD_ Global'!$B8=0,"no",'KD_ Global'!$B8*'Cristalización fraccional'!M$2^('KD_ Global'!$B8-1))</f>
        <v>0.1597836178925049</v>
      </c>
      <c r="N33" s="11">
        <f>IF('KD_ Global'!$B8=0,"no",'KD_ Global'!$B8*'Cristalización fraccional'!N$2^('KD_ Global'!$B8-1))</f>
        <v>0.15257388906231323</v>
      </c>
      <c r="O33" s="11">
        <f>IF('KD_ Global'!$B8=0,"no",'KD_ Global'!$B8*'Cristalización fraccional'!O$2^('KD_ Global'!$B8-1))</f>
        <v>0.1472937591187955</v>
      </c>
      <c r="P33" s="11">
        <f>IF('KD_ Global'!$B8=0,"no",'KD_ Global'!$B8*'Cristalización fraccional'!P$2^('KD_ Global'!$B8-1))</f>
        <v>0.1461598244917121</v>
      </c>
    </row>
    <row r="34" spans="1:16" s="11" customFormat="1" ht="18">
      <c r="A34" s="11" t="str">
        <f>'KD_ Global'!A9</f>
        <v> Y</v>
      </c>
      <c r="B34" s="11">
        <f>IF('KD_ Global'!$B9=0,"no",'KD_ Global'!$B9*'Cristalización fraccional'!B$2^('KD_ Global'!$B9-1))</f>
        <v>48.6348157029652</v>
      </c>
      <c r="C34" s="11">
        <f>IF('KD_ Global'!$B9=0,"no",'KD_ Global'!$B9*'Cristalización fraccional'!C$2^('KD_ Global'!$B9-1))</f>
        <v>7.988169554414509</v>
      </c>
      <c r="D34" s="11">
        <f>IF('KD_ Global'!$B9=0,"no",'KD_ Global'!$B9*'Cristalización fraccional'!D$2^('KD_ Global'!$B9-1))</f>
        <v>2.259983696148912</v>
      </c>
      <c r="E34" s="11">
        <f>IF('KD_ Global'!$B9=0,"no",'KD_ Global'!$B9*'Cristalización fraccional'!E$2^('KD_ Global'!$B9-1))</f>
        <v>1.3120406011158063</v>
      </c>
      <c r="F34" s="11">
        <f>IF('KD_ Global'!$B9=0,"no",'KD_ Global'!$B9*'Cristalización fraccional'!F$2^('KD_ Global'!$B9-1))</f>
        <v>0.7617092733499522</v>
      </c>
      <c r="G34" s="11">
        <f>IF('KD_ Global'!$B9=0,"no",'KD_ Global'!$B9*'Cristalización fraccional'!G$2^('KD_ Global'!$B9-1))</f>
        <v>0.554173366956567</v>
      </c>
      <c r="H34" s="11">
        <f>IF('KD_ Global'!$B9=0,"no",'KD_ Global'!$B9*'Cristalización fraccional'!H$2^('KD_ Global'!$B9-1))</f>
        <v>0.44221270028830534</v>
      </c>
      <c r="I34" s="11">
        <f>IF('KD_ Global'!$B9=0,"no",'KD_ Global'!$B9*'Cristalización fraccional'!I$2^('KD_ Global'!$B9-1))</f>
        <v>0.3711977252120901</v>
      </c>
      <c r="J34" s="11">
        <f>IF('KD_ Global'!$B9=0,"no",'KD_ Global'!$B9*'Cristalización fraccional'!J$2^('KD_ Global'!$B9-1))</f>
        <v>0.3217270809267624</v>
      </c>
      <c r="K34" s="11">
        <f>IF('KD_ Global'!$B9=0,"no",'KD_ Global'!$B9*'Cristalización fraccional'!K$2^('KD_ Global'!$B9-1))</f>
        <v>0.28508072992833833</v>
      </c>
      <c r="L34" s="11">
        <f>IF('KD_ Global'!$B9=0,"no",'KD_ Global'!$B9*'Cristalización fraccional'!L$2^('KD_ Global'!$B9-1))</f>
        <v>0.2567279658238217</v>
      </c>
      <c r="M34" s="11">
        <f>IF('KD_ Global'!$B9=0,"no",'KD_ Global'!$B9*'Cristalización fraccional'!M$2^('KD_ Global'!$B9-1))</f>
        <v>0.23406906797152618</v>
      </c>
      <c r="N34" s="11">
        <f>IF('KD_ Global'!$B9=0,"no",'KD_ Global'!$B9*'Cristalización fraccional'!N$2^('KD_ Global'!$B9-1))</f>
        <v>0.22434846692495816</v>
      </c>
      <c r="O34" s="11">
        <f>IF('KD_ Global'!$B9=0,"no",'KD_ Global'!$B9*'Cristalización fraccional'!O$2^('KD_ Global'!$B9-1))</f>
        <v>0.2172058232016092</v>
      </c>
      <c r="P34" s="11">
        <f>IF('KD_ Global'!$B9=0,"no",'KD_ Global'!$B9*'Cristalización fraccional'!P$2^('KD_ Global'!$B9-1))</f>
        <v>0.21566921073370252</v>
      </c>
    </row>
    <row r="35" spans="1:16" s="11" customFormat="1" ht="18">
      <c r="A35" s="11" t="str">
        <f>'KD_ Global'!A10</f>
        <v> Yb</v>
      </c>
      <c r="B35" s="11">
        <f>IF('KD_ Global'!$B10=0,"no",'KD_ Global'!$B10*'Cristalización fraccional'!B$2^('KD_ Global'!$B10-1))</f>
        <v>51.189392400996894</v>
      </c>
      <c r="C35" s="11">
        <f>IF('KD_ Global'!$B10=0,"no",'KD_ Global'!$B10*'Cristalización fraccional'!C$2^('KD_ Global'!$B10-1))</f>
        <v>7.9173523803893735</v>
      </c>
      <c r="D35" s="11">
        <f>IF('KD_ Global'!$B10=0,"no",'KD_ Global'!$B10*'Cristalización fraccional'!D$2^('KD_ Global'!$B10-1))</f>
        <v>2.1478051982637574</v>
      </c>
      <c r="E35" s="11">
        <f>IF('KD_ Global'!$B10=0,"no",'KD_ Global'!$B10*'Cristalización fraccional'!E$2^('KD_ Global'!$B10-1))</f>
        <v>1.2245597334739322</v>
      </c>
      <c r="F35" s="11">
        <f>IF('KD_ Global'!$B10=0,"no",'KD_ Global'!$B10*'Cristalización fraccional'!F$2^('KD_ Global'!$B10-1))</f>
        <v>0.6981762322104215</v>
      </c>
      <c r="G35" s="11">
        <f>IF('KD_ Global'!$B10=0,"no",'KD_ Global'!$B10*'Cristalización fraccional'!G$2^('KD_ Global'!$B10-1))</f>
        <v>0.5026034733947027</v>
      </c>
      <c r="H35" s="11">
        <f>IF('KD_ Global'!$B10=0,"no",'KD_ Global'!$B10*'Cristalización fraccional'!H$2^('KD_ Global'!$B10-1))</f>
        <v>0.39806147295134553</v>
      </c>
      <c r="I35" s="11">
        <f>IF('KD_ Global'!$B10=0,"no",'KD_ Global'!$B10*'Cristalización fraccional'!I$2^('KD_ Global'!$B10-1))</f>
        <v>0.33219637509811634</v>
      </c>
      <c r="J35" s="11">
        <f>IF('KD_ Global'!$B10=0,"no",'KD_ Global'!$B10*'Cristalización fraccional'!J$2^('KD_ Global'!$B10-1))</f>
        <v>0.28655670259147403</v>
      </c>
      <c r="K35" s="11">
        <f>IF('KD_ Global'!$B10=0,"no",'KD_ Global'!$B10*'Cristalización fraccional'!K$2^('KD_ Global'!$B10-1))</f>
        <v>0.2528968986134506</v>
      </c>
      <c r="L35" s="11">
        <f>IF('KD_ Global'!$B10=0,"no",'KD_ Global'!$B10*'Cristalización fraccional'!L$2^('KD_ Global'!$B10-1))</f>
        <v>0.22695263593625034</v>
      </c>
      <c r="M35" s="11">
        <f>IF('KD_ Global'!$B10=0,"no",'KD_ Global'!$B10*'Cristalización fraccional'!M$2^('KD_ Global'!$B10-1))</f>
        <v>0.2062865898356741</v>
      </c>
      <c r="N35" s="11">
        <f>IF('KD_ Global'!$B10=0,"no",'KD_ Global'!$B10*'Cristalización fraccional'!N$2^('KD_ Global'!$B10-1))</f>
        <v>0.1974409446471288</v>
      </c>
      <c r="O35" s="11">
        <f>IF('KD_ Global'!$B10=0,"no",'KD_ Global'!$B10*'Cristalización fraccional'!O$2^('KD_ Global'!$B10-1))</f>
        <v>0.19094930672354282</v>
      </c>
      <c r="P35" s="11">
        <f>IF('KD_ Global'!$B10=0,"no",'KD_ Global'!$B10*'Cristalización fraccional'!P$2^('KD_ Global'!$B10-1))</f>
        <v>0.18955366675891042</v>
      </c>
    </row>
    <row r="36" spans="1:16" s="11" customFormat="1" ht="18">
      <c r="A36" s="11" t="str">
        <f>'KD_ Global'!A11</f>
        <v> Ni</v>
      </c>
      <c r="B36" s="11">
        <f>IF('KD_ Global'!$B11=0,"no",'KD_ Global'!$B11*'Cristalización fraccional'!B$2^('KD_ Global'!$B11-1))</f>
        <v>5.597101313452599E-10</v>
      </c>
      <c r="C36" s="11">
        <f>IF('KD_ Global'!$B11=0,"no",'KD_ Global'!$B11*'Cristalización fraccional'!C$2^('KD_ Global'!$B11-1))</f>
        <v>1.1039849886992241E-06</v>
      </c>
      <c r="D36" s="11">
        <f>IF('KD_ Global'!$B11=0,"no",'KD_ Global'!$B11*'Cristalización fraccional'!D$2^('KD_ Global'!$B11-1))</f>
        <v>0.00022185505695427018</v>
      </c>
      <c r="E36" s="11">
        <f>IF('KD_ Global'!$B11=0,"no",'KD_ Global'!$B11*'Cristalización fraccional'!E$2^('KD_ Global'!$B11-1))</f>
        <v>0.0021775250920398528</v>
      </c>
      <c r="F36" s="11">
        <f>IF('KD_ Global'!$B11=0,"no",'KD_ Global'!$B11*'Cristalización fraccional'!F$2^('KD_ Global'!$B11-1))</f>
        <v>0.02137258258413523</v>
      </c>
      <c r="G36" s="11">
        <f>IF('KD_ Global'!$B11=0,"no",'KD_ Global'!$B11*'Cristalización fraccional'!G$2^('KD_ Global'!$B11-1))</f>
        <v>0.0812975958002934</v>
      </c>
      <c r="H36" s="11">
        <f>IF('KD_ Global'!$B11=0,"no",'KD_ Global'!$B11*'Cristalización fraccional'!H$2^('KD_ Global'!$B11-1))</f>
        <v>0.2097736039807344</v>
      </c>
      <c r="I36" s="11">
        <f>IF('KD_ Global'!$B11=0,"no",'KD_ Global'!$B11*'Cristalización fraccional'!I$2^('KD_ Global'!$B11-1))</f>
        <v>0.43759195845865934</v>
      </c>
      <c r="J36" s="11">
        <f>IF('KD_ Global'!$B11=0,"no",'KD_ Global'!$B11*'Cristalización fraccional'!J$2^('KD_ Global'!$B11-1))</f>
        <v>0.7979423917938561</v>
      </c>
      <c r="K36" s="11">
        <f>IF('KD_ Global'!$B11=0,"no",'KD_ Global'!$B11*'Cristalización fraccional'!K$2^('KD_ Global'!$B11-1))</f>
        <v>1.3260540003205377</v>
      </c>
      <c r="L36" s="11">
        <f>IF('KD_ Global'!$B11=0,"no",'KD_ Global'!$B11*'Cristalización fraccional'!L$2^('KD_ Global'!$B11-1))</f>
        <v>2.058944666786816</v>
      </c>
      <c r="M36" s="11">
        <f>IF('KD_ Global'!$B11=0,"no",'KD_ Global'!$B11*'Cristalización fraccional'!M$2^('KD_ Global'!$B11-1))</f>
        <v>3.0352344076625366</v>
      </c>
      <c r="N36" s="11">
        <f>IF('KD_ Global'!$B11=0,"no",'KD_ Global'!$B11*'Cristalización fraccional'!N$2^('KD_ Global'!$B11-1))</f>
        <v>3.6271243724283373</v>
      </c>
      <c r="O36" s="11">
        <f>IF('KD_ Global'!$B11=0,"no",'KD_ Global'!$B11*'Cristalización fraccional'!O$2^('KD_ Global'!$B11-1))</f>
        <v>4.155096690017274</v>
      </c>
      <c r="P36" s="11">
        <f>IF('KD_ Global'!$B11=0,"no",'KD_ Global'!$B11*'Cristalización fraccional'!P$2^('KD_ Global'!$B11-1))</f>
        <v>4.280864207439176</v>
      </c>
    </row>
    <row r="37" spans="1:16" s="11" customFormat="1" ht="18">
      <c r="A37" s="11" t="str">
        <f>'KD_ Global'!A12</f>
        <v>La</v>
      </c>
      <c r="B37" s="11" t="str">
        <f>IF('KD_ Global'!$B12=0,"no",'KD_ Global'!$B12*'Cristalización fraccional'!B$2^('KD_ Global'!$B12-1))</f>
        <v>no</v>
      </c>
      <c r="C37" s="11" t="str">
        <f>IF('KD_ Global'!$B12=0,"no",'KD_ Global'!$B12*'Cristalización fraccional'!C$2^('KD_ Global'!$B12-1))</f>
        <v>no</v>
      </c>
      <c r="D37" s="11" t="str">
        <f>IF('KD_ Global'!$B12=0,"no",'KD_ Global'!$B12*'Cristalización fraccional'!D$2^('KD_ Global'!$B12-1))</f>
        <v>no</v>
      </c>
      <c r="E37" s="11" t="str">
        <f>IF('KD_ Global'!$B12=0,"no",'KD_ Global'!$B12*'Cristalización fraccional'!E$2^('KD_ Global'!$B12-1))</f>
        <v>no</v>
      </c>
      <c r="F37" s="11" t="str">
        <f>IF('KD_ Global'!$B12=0,"no",'KD_ Global'!$B12*'Cristalización fraccional'!F$2^('KD_ Global'!$B12-1))</f>
        <v>no</v>
      </c>
      <c r="G37" s="11" t="str">
        <f>IF('KD_ Global'!$B12=0,"no",'KD_ Global'!$B12*'Cristalización fraccional'!G$2^('KD_ Global'!$B12-1))</f>
        <v>no</v>
      </c>
      <c r="H37" s="11" t="str">
        <f>IF('KD_ Global'!$B12=0,"no",'KD_ Global'!$B12*'Cristalización fraccional'!H$2^('KD_ Global'!$B12-1))</f>
        <v>no</v>
      </c>
      <c r="I37" s="11" t="str">
        <f>IF('KD_ Global'!$B12=0,"no",'KD_ Global'!$B12*'Cristalización fraccional'!I$2^('KD_ Global'!$B12-1))</f>
        <v>no</v>
      </c>
      <c r="J37" s="11" t="str">
        <f>IF('KD_ Global'!$B12=0,"no",'KD_ Global'!$B12*'Cristalización fraccional'!J$2^('KD_ Global'!$B12-1))</f>
        <v>no</v>
      </c>
      <c r="K37" s="11" t="str">
        <f>IF('KD_ Global'!$B12=0,"no",'KD_ Global'!$B12*'Cristalización fraccional'!K$2^('KD_ Global'!$B12-1))</f>
        <v>no</v>
      </c>
      <c r="L37" s="11" t="str">
        <f>IF('KD_ Global'!$B12=0,"no",'KD_ Global'!$B12*'Cristalización fraccional'!L$2^('KD_ Global'!$B12-1))</f>
        <v>no</v>
      </c>
      <c r="M37" s="11" t="str">
        <f>IF('KD_ Global'!$B12=0,"no",'KD_ Global'!$B12*'Cristalización fraccional'!M$2^('KD_ Global'!$B12-1))</f>
        <v>no</v>
      </c>
      <c r="N37" s="11" t="str">
        <f>IF('KD_ Global'!$B12=0,"no",'KD_ Global'!$B12*'Cristalización fraccional'!N$2^('KD_ Global'!$B12-1))</f>
        <v>no</v>
      </c>
      <c r="O37" s="11" t="str">
        <f>IF('KD_ Global'!$B12=0,"no",'KD_ Global'!$B12*'Cristalización fraccional'!O$2^('KD_ Global'!$B12-1))</f>
        <v>no</v>
      </c>
      <c r="P37" s="11" t="str">
        <f>IF('KD_ Global'!$B12=0,"no",'KD_ Global'!$B12*'Cristalización fraccional'!P$2^('KD_ Global'!$B12-1))</f>
        <v>no</v>
      </c>
    </row>
    <row r="38" spans="1:16" s="11" customFormat="1" ht="18">
      <c r="A38" s="11" t="str">
        <f>'KD_ Global'!A13</f>
        <v>Ce</v>
      </c>
      <c r="B38" s="11" t="str">
        <f>IF('KD_ Global'!$B13=0,"no",'KD_ Global'!$B13*'Cristalización fraccional'!B$2^('KD_ Global'!$B13-1))</f>
        <v>no</v>
      </c>
      <c r="C38" s="11" t="str">
        <f>IF('KD_ Global'!$B13=0,"no",'KD_ Global'!$B13*'Cristalización fraccional'!C$2^('KD_ Global'!$B13-1))</f>
        <v>no</v>
      </c>
      <c r="D38" s="11" t="str">
        <f>IF('KD_ Global'!$B13=0,"no",'KD_ Global'!$B13*'Cristalización fraccional'!D$2^('KD_ Global'!$B13-1))</f>
        <v>no</v>
      </c>
      <c r="E38" s="11" t="str">
        <f>IF('KD_ Global'!$B13=0,"no",'KD_ Global'!$B13*'Cristalización fraccional'!E$2^('KD_ Global'!$B13-1))</f>
        <v>no</v>
      </c>
      <c r="F38" s="11" t="str">
        <f>IF('KD_ Global'!$B13=0,"no",'KD_ Global'!$B13*'Cristalización fraccional'!F$2^('KD_ Global'!$B13-1))</f>
        <v>no</v>
      </c>
      <c r="G38" s="11" t="str">
        <f>IF('KD_ Global'!$B13=0,"no",'KD_ Global'!$B13*'Cristalización fraccional'!G$2^('KD_ Global'!$B13-1))</f>
        <v>no</v>
      </c>
      <c r="H38" s="11" t="str">
        <f>IF('KD_ Global'!$B13=0,"no",'KD_ Global'!$B13*'Cristalización fraccional'!H$2^('KD_ Global'!$B13-1))</f>
        <v>no</v>
      </c>
      <c r="I38" s="11" t="str">
        <f>IF('KD_ Global'!$B13=0,"no",'KD_ Global'!$B13*'Cristalización fraccional'!I$2^('KD_ Global'!$B13-1))</f>
        <v>no</v>
      </c>
      <c r="J38" s="11" t="str">
        <f>IF('KD_ Global'!$B13=0,"no",'KD_ Global'!$B13*'Cristalización fraccional'!J$2^('KD_ Global'!$B13-1))</f>
        <v>no</v>
      </c>
      <c r="K38" s="11" t="str">
        <f>IF('KD_ Global'!$B13=0,"no",'KD_ Global'!$B13*'Cristalización fraccional'!K$2^('KD_ Global'!$B13-1))</f>
        <v>no</v>
      </c>
      <c r="L38" s="11" t="str">
        <f>IF('KD_ Global'!$B13=0,"no",'KD_ Global'!$B13*'Cristalización fraccional'!L$2^('KD_ Global'!$B13-1))</f>
        <v>no</v>
      </c>
      <c r="M38" s="11" t="str">
        <f>IF('KD_ Global'!$B13=0,"no",'KD_ Global'!$B13*'Cristalización fraccional'!M$2^('KD_ Global'!$B13-1))</f>
        <v>no</v>
      </c>
      <c r="N38" s="11" t="str">
        <f>IF('KD_ Global'!$B13=0,"no",'KD_ Global'!$B13*'Cristalización fraccional'!N$2^('KD_ Global'!$B13-1))</f>
        <v>no</v>
      </c>
      <c r="O38" s="11" t="str">
        <f>IF('KD_ Global'!$B13=0,"no",'KD_ Global'!$B13*'Cristalización fraccional'!O$2^('KD_ Global'!$B13-1))</f>
        <v>no</v>
      </c>
      <c r="P38" s="11" t="str">
        <f>IF('KD_ Global'!$B13=0,"no",'KD_ Global'!$B13*'Cristalización fraccional'!P$2^('KD_ Global'!$B13-1))</f>
        <v>no</v>
      </c>
    </row>
    <row r="39" spans="1:16" s="11" customFormat="1" ht="18">
      <c r="A39" s="11" t="str">
        <f>'KD_ Global'!A14</f>
        <v>Pr</v>
      </c>
      <c r="B39" s="11" t="str">
        <f>IF('KD_ Global'!$B14=0,"no",'KD_ Global'!$B14*'Cristalización fraccional'!B$2^('KD_ Global'!$B14-1))</f>
        <v>no</v>
      </c>
      <c r="C39" s="11" t="str">
        <f>IF('KD_ Global'!$B14=0,"no",'KD_ Global'!$B14*'Cristalización fraccional'!C$2^('KD_ Global'!$B14-1))</f>
        <v>no</v>
      </c>
      <c r="D39" s="11" t="str">
        <f>IF('KD_ Global'!$B14=0,"no",'KD_ Global'!$B14*'Cristalización fraccional'!D$2^('KD_ Global'!$B14-1))</f>
        <v>no</v>
      </c>
      <c r="E39" s="11" t="str">
        <f>IF('KD_ Global'!$B14=0,"no",'KD_ Global'!$B14*'Cristalización fraccional'!E$2^('KD_ Global'!$B14-1))</f>
        <v>no</v>
      </c>
      <c r="F39" s="11" t="str">
        <f>IF('KD_ Global'!$B14=0,"no",'KD_ Global'!$B14*'Cristalización fraccional'!F$2^('KD_ Global'!$B14-1))</f>
        <v>no</v>
      </c>
      <c r="G39" s="11" t="str">
        <f>IF('KD_ Global'!$B14=0,"no",'KD_ Global'!$B14*'Cristalización fraccional'!G$2^('KD_ Global'!$B14-1))</f>
        <v>no</v>
      </c>
      <c r="H39" s="11" t="str">
        <f>IF('KD_ Global'!$B14=0,"no",'KD_ Global'!$B14*'Cristalización fraccional'!H$2^('KD_ Global'!$B14-1))</f>
        <v>no</v>
      </c>
      <c r="I39" s="11" t="str">
        <f>IF('KD_ Global'!$B14=0,"no",'KD_ Global'!$B14*'Cristalización fraccional'!I$2^('KD_ Global'!$B14-1))</f>
        <v>no</v>
      </c>
      <c r="J39" s="11" t="str">
        <f>IF('KD_ Global'!$B14=0,"no",'KD_ Global'!$B14*'Cristalización fraccional'!J$2^('KD_ Global'!$B14-1))</f>
        <v>no</v>
      </c>
      <c r="K39" s="11" t="str">
        <f>IF('KD_ Global'!$B14=0,"no",'KD_ Global'!$B14*'Cristalización fraccional'!K$2^('KD_ Global'!$B14-1))</f>
        <v>no</v>
      </c>
      <c r="L39" s="11" t="str">
        <f>IF('KD_ Global'!$B14=0,"no",'KD_ Global'!$B14*'Cristalización fraccional'!L$2^('KD_ Global'!$B14-1))</f>
        <v>no</v>
      </c>
      <c r="M39" s="11" t="str">
        <f>IF('KD_ Global'!$B14=0,"no",'KD_ Global'!$B14*'Cristalización fraccional'!M$2^('KD_ Global'!$B14-1))</f>
        <v>no</v>
      </c>
      <c r="N39" s="11" t="str">
        <f>IF('KD_ Global'!$B14=0,"no",'KD_ Global'!$B14*'Cristalización fraccional'!N$2^('KD_ Global'!$B14-1))</f>
        <v>no</v>
      </c>
      <c r="O39" s="11" t="str">
        <f>IF('KD_ Global'!$B14=0,"no",'KD_ Global'!$B14*'Cristalización fraccional'!O$2^('KD_ Global'!$B14-1))</f>
        <v>no</v>
      </c>
      <c r="P39" s="11" t="str">
        <f>IF('KD_ Global'!$B14=0,"no",'KD_ Global'!$B14*'Cristalización fraccional'!P$2^('KD_ Global'!$B14-1))</f>
        <v>no</v>
      </c>
    </row>
    <row r="40" spans="1:16" s="11" customFormat="1" ht="18">
      <c r="A40" s="11" t="str">
        <f>'KD_ Global'!A15</f>
        <v>Nd</v>
      </c>
      <c r="B40" s="11" t="str">
        <f>IF('KD_ Global'!$B15=0,"no",'KD_ Global'!$B15*'Cristalización fraccional'!B$2^('KD_ Global'!$B15-1))</f>
        <v>no</v>
      </c>
      <c r="C40" s="11" t="str">
        <f>IF('KD_ Global'!$B15=0,"no",'KD_ Global'!$B15*'Cristalización fraccional'!C$2^('KD_ Global'!$B15-1))</f>
        <v>no</v>
      </c>
      <c r="D40" s="11" t="str">
        <f>IF('KD_ Global'!$B15=0,"no",'KD_ Global'!$B15*'Cristalización fraccional'!D$2^('KD_ Global'!$B15-1))</f>
        <v>no</v>
      </c>
      <c r="E40" s="11" t="str">
        <f>IF('KD_ Global'!$B15=0,"no",'KD_ Global'!$B15*'Cristalización fraccional'!E$2^('KD_ Global'!$B15-1))</f>
        <v>no</v>
      </c>
      <c r="F40" s="11" t="str">
        <f>IF('KD_ Global'!$B15=0,"no",'KD_ Global'!$B15*'Cristalización fraccional'!F$2^('KD_ Global'!$B15-1))</f>
        <v>no</v>
      </c>
      <c r="G40" s="11" t="str">
        <f>IF('KD_ Global'!$B15=0,"no",'KD_ Global'!$B15*'Cristalización fraccional'!G$2^('KD_ Global'!$B15-1))</f>
        <v>no</v>
      </c>
      <c r="H40" s="11" t="str">
        <f>IF('KD_ Global'!$B15=0,"no",'KD_ Global'!$B15*'Cristalización fraccional'!H$2^('KD_ Global'!$B15-1))</f>
        <v>no</v>
      </c>
      <c r="I40" s="11" t="str">
        <f>IF('KD_ Global'!$B15=0,"no",'KD_ Global'!$B15*'Cristalización fraccional'!I$2^('KD_ Global'!$B15-1))</f>
        <v>no</v>
      </c>
      <c r="J40" s="11" t="str">
        <f>IF('KD_ Global'!$B15=0,"no",'KD_ Global'!$B15*'Cristalización fraccional'!J$2^('KD_ Global'!$B15-1))</f>
        <v>no</v>
      </c>
      <c r="K40" s="11" t="str">
        <f>IF('KD_ Global'!$B15=0,"no",'KD_ Global'!$B15*'Cristalización fraccional'!K$2^('KD_ Global'!$B15-1))</f>
        <v>no</v>
      </c>
      <c r="L40" s="11" t="str">
        <f>IF('KD_ Global'!$B15=0,"no",'KD_ Global'!$B15*'Cristalización fraccional'!L$2^('KD_ Global'!$B15-1))</f>
        <v>no</v>
      </c>
      <c r="M40" s="11" t="str">
        <f>IF('KD_ Global'!$B15=0,"no",'KD_ Global'!$B15*'Cristalización fraccional'!M$2^('KD_ Global'!$B15-1))</f>
        <v>no</v>
      </c>
      <c r="N40" s="11" t="str">
        <f>IF('KD_ Global'!$B15=0,"no",'KD_ Global'!$B15*'Cristalización fraccional'!N$2^('KD_ Global'!$B15-1))</f>
        <v>no</v>
      </c>
      <c r="O40" s="11" t="str">
        <f>IF('KD_ Global'!$B15=0,"no",'KD_ Global'!$B15*'Cristalización fraccional'!O$2^('KD_ Global'!$B15-1))</f>
        <v>no</v>
      </c>
      <c r="P40" s="11" t="str">
        <f>IF('KD_ Global'!$B15=0,"no",'KD_ Global'!$B15*'Cristalización fraccional'!P$2^('KD_ Global'!$B15-1))</f>
        <v>no</v>
      </c>
    </row>
    <row r="41" spans="1:16" s="11" customFormat="1" ht="18">
      <c r="A41" s="11" t="str">
        <f>'KD_ Global'!A16</f>
        <v>Gd</v>
      </c>
      <c r="B41" s="11" t="str">
        <f>IF('KD_ Global'!$B16=0,"no",'KD_ Global'!$B16*'Cristalización fraccional'!B$2^('KD_ Global'!$B16-1))</f>
        <v>no</v>
      </c>
      <c r="C41" s="11" t="str">
        <f>IF('KD_ Global'!$B16=0,"no",'KD_ Global'!$B16*'Cristalización fraccional'!C$2^('KD_ Global'!$B16-1))</f>
        <v>no</v>
      </c>
      <c r="D41" s="11" t="str">
        <f>IF('KD_ Global'!$B16=0,"no",'KD_ Global'!$B16*'Cristalización fraccional'!D$2^('KD_ Global'!$B16-1))</f>
        <v>no</v>
      </c>
      <c r="E41" s="11" t="str">
        <f>IF('KD_ Global'!$B16=0,"no",'KD_ Global'!$B16*'Cristalización fraccional'!E$2^('KD_ Global'!$B16-1))</f>
        <v>no</v>
      </c>
      <c r="F41" s="11" t="str">
        <f>IF('KD_ Global'!$B16=0,"no",'KD_ Global'!$B16*'Cristalización fraccional'!F$2^('KD_ Global'!$B16-1))</f>
        <v>no</v>
      </c>
      <c r="G41" s="11" t="str">
        <f>IF('KD_ Global'!$B16=0,"no",'KD_ Global'!$B16*'Cristalización fraccional'!G$2^('KD_ Global'!$B16-1))</f>
        <v>no</v>
      </c>
      <c r="H41" s="11" t="str">
        <f>IF('KD_ Global'!$B16=0,"no",'KD_ Global'!$B16*'Cristalización fraccional'!H$2^('KD_ Global'!$B16-1))</f>
        <v>no</v>
      </c>
      <c r="I41" s="11" t="str">
        <f>IF('KD_ Global'!$B16=0,"no",'KD_ Global'!$B16*'Cristalización fraccional'!I$2^('KD_ Global'!$B16-1))</f>
        <v>no</v>
      </c>
      <c r="J41" s="11" t="str">
        <f>IF('KD_ Global'!$B16=0,"no",'KD_ Global'!$B16*'Cristalización fraccional'!J$2^('KD_ Global'!$B16-1))</f>
        <v>no</v>
      </c>
      <c r="K41" s="11" t="str">
        <f>IF('KD_ Global'!$B16=0,"no",'KD_ Global'!$B16*'Cristalización fraccional'!K$2^('KD_ Global'!$B16-1))</f>
        <v>no</v>
      </c>
      <c r="L41" s="11" t="str">
        <f>IF('KD_ Global'!$B16=0,"no",'KD_ Global'!$B16*'Cristalización fraccional'!L$2^('KD_ Global'!$B16-1))</f>
        <v>no</v>
      </c>
      <c r="M41" s="11" t="str">
        <f>IF('KD_ Global'!$B16=0,"no",'KD_ Global'!$B16*'Cristalización fraccional'!M$2^('KD_ Global'!$B16-1))</f>
        <v>no</v>
      </c>
      <c r="N41" s="11" t="str">
        <f>IF('KD_ Global'!$B16=0,"no",'KD_ Global'!$B16*'Cristalización fraccional'!N$2^('KD_ Global'!$B16-1))</f>
        <v>no</v>
      </c>
      <c r="O41" s="11" t="str">
        <f>IF('KD_ Global'!$B16=0,"no",'KD_ Global'!$B16*'Cristalización fraccional'!O$2^('KD_ Global'!$B16-1))</f>
        <v>no</v>
      </c>
      <c r="P41" s="11" t="str">
        <f>IF('KD_ Global'!$B16=0,"no",'KD_ Global'!$B16*'Cristalización fraccional'!P$2^('KD_ Global'!$B16-1))</f>
        <v>no</v>
      </c>
    </row>
    <row r="42" spans="1:16" s="11" customFormat="1" ht="18">
      <c r="A42" s="11" t="str">
        <f>'KD_ Global'!A17</f>
        <v>Tb</v>
      </c>
      <c r="B42" s="11" t="str">
        <f>IF('KD_ Global'!$B17=0,"no",'KD_ Global'!$B17*'Cristalización fraccional'!B$2^('KD_ Global'!$B17-1))</f>
        <v>no</v>
      </c>
      <c r="C42" s="11" t="str">
        <f>IF('KD_ Global'!$B17=0,"no",'KD_ Global'!$B17*'Cristalización fraccional'!C$2^('KD_ Global'!$B17-1))</f>
        <v>no</v>
      </c>
      <c r="D42" s="11" t="str">
        <f>IF('KD_ Global'!$B17=0,"no",'KD_ Global'!$B17*'Cristalización fraccional'!D$2^('KD_ Global'!$B17-1))</f>
        <v>no</v>
      </c>
      <c r="E42" s="11" t="str">
        <f>IF('KD_ Global'!$B17=0,"no",'KD_ Global'!$B17*'Cristalización fraccional'!E$2^('KD_ Global'!$B17-1))</f>
        <v>no</v>
      </c>
      <c r="F42" s="11" t="str">
        <f>IF('KD_ Global'!$B17=0,"no",'KD_ Global'!$B17*'Cristalización fraccional'!F$2^('KD_ Global'!$B17-1))</f>
        <v>no</v>
      </c>
      <c r="G42" s="11" t="str">
        <f>IF('KD_ Global'!$B17=0,"no",'KD_ Global'!$B17*'Cristalización fraccional'!G$2^('KD_ Global'!$B17-1))</f>
        <v>no</v>
      </c>
      <c r="H42" s="11" t="str">
        <f>IF('KD_ Global'!$B17=0,"no",'KD_ Global'!$B17*'Cristalización fraccional'!H$2^('KD_ Global'!$B17-1))</f>
        <v>no</v>
      </c>
      <c r="I42" s="11" t="str">
        <f>IF('KD_ Global'!$B17=0,"no",'KD_ Global'!$B17*'Cristalización fraccional'!I$2^('KD_ Global'!$B17-1))</f>
        <v>no</v>
      </c>
      <c r="J42" s="11" t="str">
        <f>IF('KD_ Global'!$B17=0,"no",'KD_ Global'!$B17*'Cristalización fraccional'!J$2^('KD_ Global'!$B17-1))</f>
        <v>no</v>
      </c>
      <c r="K42" s="11" t="str">
        <f>IF('KD_ Global'!$B17=0,"no",'KD_ Global'!$B17*'Cristalización fraccional'!K$2^('KD_ Global'!$B17-1))</f>
        <v>no</v>
      </c>
      <c r="L42" s="11" t="str">
        <f>IF('KD_ Global'!$B17=0,"no",'KD_ Global'!$B17*'Cristalización fraccional'!L$2^('KD_ Global'!$B17-1))</f>
        <v>no</v>
      </c>
      <c r="M42" s="11" t="str">
        <f>IF('KD_ Global'!$B17=0,"no",'KD_ Global'!$B17*'Cristalización fraccional'!M$2^('KD_ Global'!$B17-1))</f>
        <v>no</v>
      </c>
      <c r="N42" s="11" t="str">
        <f>IF('KD_ Global'!$B17=0,"no",'KD_ Global'!$B17*'Cristalización fraccional'!N$2^('KD_ Global'!$B17-1))</f>
        <v>no</v>
      </c>
      <c r="O42" s="11" t="str">
        <f>IF('KD_ Global'!$B17=0,"no",'KD_ Global'!$B17*'Cristalización fraccional'!O$2^('KD_ Global'!$B17-1))</f>
        <v>no</v>
      </c>
      <c r="P42" s="11" t="str">
        <f>IF('KD_ Global'!$B17=0,"no",'KD_ Global'!$B17*'Cristalización fraccional'!P$2^('KD_ Global'!$B17-1))</f>
        <v>no</v>
      </c>
    </row>
    <row r="43" spans="1:16" s="11" customFormat="1" ht="18">
      <c r="A43" s="11" t="str">
        <f>'KD_ Global'!A18</f>
        <v>Dy </v>
      </c>
      <c r="B43" s="11" t="str">
        <f>IF('KD_ Global'!$B18=0,"no",'KD_ Global'!$B18*'Cristalización fraccional'!B$2^('KD_ Global'!$B18-1))</f>
        <v>no</v>
      </c>
      <c r="C43" s="11" t="str">
        <f>IF('KD_ Global'!$B18=0,"no",'KD_ Global'!$B18*'Cristalización fraccional'!C$2^('KD_ Global'!$B18-1))</f>
        <v>no</v>
      </c>
      <c r="D43" s="11" t="str">
        <f>IF('KD_ Global'!$B18=0,"no",'KD_ Global'!$B18*'Cristalización fraccional'!D$2^('KD_ Global'!$B18-1))</f>
        <v>no</v>
      </c>
      <c r="E43" s="11" t="str">
        <f>IF('KD_ Global'!$B18=0,"no",'KD_ Global'!$B18*'Cristalización fraccional'!E$2^('KD_ Global'!$B18-1))</f>
        <v>no</v>
      </c>
      <c r="F43" s="11" t="str">
        <f>IF('KD_ Global'!$B18=0,"no",'KD_ Global'!$B18*'Cristalización fraccional'!F$2^('KD_ Global'!$B18-1))</f>
        <v>no</v>
      </c>
      <c r="G43" s="11" t="str">
        <f>IF('KD_ Global'!$B18=0,"no",'KD_ Global'!$B18*'Cristalización fraccional'!G$2^('KD_ Global'!$B18-1))</f>
        <v>no</v>
      </c>
      <c r="H43" s="11" t="str">
        <f>IF('KD_ Global'!$B18=0,"no",'KD_ Global'!$B18*'Cristalización fraccional'!H$2^('KD_ Global'!$B18-1))</f>
        <v>no</v>
      </c>
      <c r="I43" s="11" t="str">
        <f>IF('KD_ Global'!$B18=0,"no",'KD_ Global'!$B18*'Cristalización fraccional'!I$2^('KD_ Global'!$B18-1))</f>
        <v>no</v>
      </c>
      <c r="J43" s="11" t="str">
        <f>IF('KD_ Global'!$B18=0,"no",'KD_ Global'!$B18*'Cristalización fraccional'!J$2^('KD_ Global'!$B18-1))</f>
        <v>no</v>
      </c>
      <c r="K43" s="11" t="str">
        <f>IF('KD_ Global'!$B18=0,"no",'KD_ Global'!$B18*'Cristalización fraccional'!K$2^('KD_ Global'!$B18-1))</f>
        <v>no</v>
      </c>
      <c r="L43" s="11" t="str">
        <f>IF('KD_ Global'!$B18=0,"no",'KD_ Global'!$B18*'Cristalización fraccional'!L$2^('KD_ Global'!$B18-1))</f>
        <v>no</v>
      </c>
      <c r="M43" s="11" t="str">
        <f>IF('KD_ Global'!$B18=0,"no",'KD_ Global'!$B18*'Cristalización fraccional'!M$2^('KD_ Global'!$B18-1))</f>
        <v>no</v>
      </c>
      <c r="N43" s="11" t="str">
        <f>IF('KD_ Global'!$B18=0,"no",'KD_ Global'!$B18*'Cristalización fraccional'!N$2^('KD_ Global'!$B18-1))</f>
        <v>no</v>
      </c>
      <c r="O43" s="11" t="str">
        <f>IF('KD_ Global'!$B18=0,"no",'KD_ Global'!$B18*'Cristalización fraccional'!O$2^('KD_ Global'!$B18-1))</f>
        <v>no</v>
      </c>
      <c r="P43" s="11" t="str">
        <f>IF('KD_ Global'!$B18=0,"no",'KD_ Global'!$B18*'Cristalización fraccional'!P$2^('KD_ Global'!$B18-1))</f>
        <v>no</v>
      </c>
    </row>
    <row r="44" spans="1:16" s="11" customFormat="1" ht="18">
      <c r="A44" s="11" t="str">
        <f>'KD_ Global'!A19</f>
        <v>Ho</v>
      </c>
      <c r="B44" s="11" t="str">
        <f>IF('KD_ Global'!$B19=0,"no",'KD_ Global'!$B19*'Cristalización fraccional'!B$2^('KD_ Global'!$B19-1))</f>
        <v>no</v>
      </c>
      <c r="C44" s="11" t="str">
        <f>IF('KD_ Global'!$B19=0,"no",'KD_ Global'!$B19*'Cristalización fraccional'!C$2^('KD_ Global'!$B19-1))</f>
        <v>no</v>
      </c>
      <c r="D44" s="11" t="str">
        <f>IF('KD_ Global'!$B19=0,"no",'KD_ Global'!$B19*'Cristalización fraccional'!D$2^('KD_ Global'!$B19-1))</f>
        <v>no</v>
      </c>
      <c r="E44" s="11" t="str">
        <f>IF('KD_ Global'!$B19=0,"no",'KD_ Global'!$B19*'Cristalización fraccional'!E$2^('KD_ Global'!$B19-1))</f>
        <v>no</v>
      </c>
      <c r="F44" s="11" t="str">
        <f>IF('KD_ Global'!$B19=0,"no",'KD_ Global'!$B19*'Cristalización fraccional'!F$2^('KD_ Global'!$B19-1))</f>
        <v>no</v>
      </c>
      <c r="G44" s="11" t="str">
        <f>IF('KD_ Global'!$B19=0,"no",'KD_ Global'!$B19*'Cristalización fraccional'!G$2^('KD_ Global'!$B19-1))</f>
        <v>no</v>
      </c>
      <c r="H44" s="11" t="str">
        <f>IF('KD_ Global'!$B19=0,"no",'KD_ Global'!$B19*'Cristalización fraccional'!H$2^('KD_ Global'!$B19-1))</f>
        <v>no</v>
      </c>
      <c r="I44" s="11" t="str">
        <f>IF('KD_ Global'!$B19=0,"no",'KD_ Global'!$B19*'Cristalización fraccional'!I$2^('KD_ Global'!$B19-1))</f>
        <v>no</v>
      </c>
      <c r="J44" s="11" t="str">
        <f>IF('KD_ Global'!$B19=0,"no",'KD_ Global'!$B19*'Cristalización fraccional'!J$2^('KD_ Global'!$B19-1))</f>
        <v>no</v>
      </c>
      <c r="K44" s="11" t="str">
        <f>IF('KD_ Global'!$B19=0,"no",'KD_ Global'!$B19*'Cristalización fraccional'!K$2^('KD_ Global'!$B19-1))</f>
        <v>no</v>
      </c>
      <c r="L44" s="11" t="str">
        <f>IF('KD_ Global'!$B19=0,"no",'KD_ Global'!$B19*'Cristalización fraccional'!L$2^('KD_ Global'!$B19-1))</f>
        <v>no</v>
      </c>
      <c r="M44" s="11" t="str">
        <f>IF('KD_ Global'!$B19=0,"no",'KD_ Global'!$B19*'Cristalización fraccional'!M$2^('KD_ Global'!$B19-1))</f>
        <v>no</v>
      </c>
      <c r="N44" s="11" t="str">
        <f>IF('KD_ Global'!$B19=0,"no",'KD_ Global'!$B19*'Cristalización fraccional'!N$2^('KD_ Global'!$B19-1))</f>
        <v>no</v>
      </c>
      <c r="O44" s="11" t="str">
        <f>IF('KD_ Global'!$B19=0,"no",'KD_ Global'!$B19*'Cristalización fraccional'!O$2^('KD_ Global'!$B19-1))</f>
        <v>no</v>
      </c>
      <c r="P44" s="11" t="str">
        <f>IF('KD_ Global'!$B19=0,"no",'KD_ Global'!$B19*'Cristalización fraccional'!P$2^('KD_ Global'!$B19-1))</f>
        <v>no</v>
      </c>
    </row>
    <row r="45" spans="1:16" s="11" customFormat="1" ht="18">
      <c r="A45" s="11" t="str">
        <f>'KD_ Global'!A20</f>
        <v>Lu</v>
      </c>
      <c r="B45" s="11" t="str">
        <f>IF('KD_ Global'!$B20=0,"no",'KD_ Global'!$B20*'Cristalización fraccional'!B$2^('KD_ Global'!$B20-1))</f>
        <v>no</v>
      </c>
      <c r="C45" s="11" t="str">
        <f>IF('KD_ Global'!$B20=0,"no",'KD_ Global'!$B20*'Cristalización fraccional'!C$2^('KD_ Global'!$B20-1))</f>
        <v>no</v>
      </c>
      <c r="D45" s="11" t="str">
        <f>IF('KD_ Global'!$B20=0,"no",'KD_ Global'!$B20*'Cristalización fraccional'!D$2^('KD_ Global'!$B20-1))</f>
        <v>no</v>
      </c>
      <c r="E45" s="11" t="str">
        <f>IF('KD_ Global'!$B20=0,"no",'KD_ Global'!$B20*'Cristalización fraccional'!E$2^('KD_ Global'!$B20-1))</f>
        <v>no</v>
      </c>
      <c r="F45" s="11" t="str">
        <f>IF('KD_ Global'!$B20=0,"no",'KD_ Global'!$B20*'Cristalización fraccional'!F$2^('KD_ Global'!$B20-1))</f>
        <v>no</v>
      </c>
      <c r="G45" s="11" t="str">
        <f>IF('KD_ Global'!$B20=0,"no",'KD_ Global'!$B20*'Cristalización fraccional'!G$2^('KD_ Global'!$B20-1))</f>
        <v>no</v>
      </c>
      <c r="H45" s="11" t="str">
        <f>IF('KD_ Global'!$B20=0,"no",'KD_ Global'!$B20*'Cristalización fraccional'!H$2^('KD_ Global'!$B20-1))</f>
        <v>no</v>
      </c>
      <c r="I45" s="11" t="str">
        <f>IF('KD_ Global'!$B20=0,"no",'KD_ Global'!$B20*'Cristalización fraccional'!I$2^('KD_ Global'!$B20-1))</f>
        <v>no</v>
      </c>
      <c r="J45" s="11" t="str">
        <f>IF('KD_ Global'!$B20=0,"no",'KD_ Global'!$B20*'Cristalización fraccional'!J$2^('KD_ Global'!$B20-1))</f>
        <v>no</v>
      </c>
      <c r="K45" s="11" t="str">
        <f>IF('KD_ Global'!$B20=0,"no",'KD_ Global'!$B20*'Cristalización fraccional'!K$2^('KD_ Global'!$B20-1))</f>
        <v>no</v>
      </c>
      <c r="L45" s="11" t="str">
        <f>IF('KD_ Global'!$B20=0,"no",'KD_ Global'!$B20*'Cristalización fraccional'!L$2^('KD_ Global'!$B20-1))</f>
        <v>no</v>
      </c>
      <c r="M45" s="11" t="str">
        <f>IF('KD_ Global'!$B20=0,"no",'KD_ Global'!$B20*'Cristalización fraccional'!M$2^('KD_ Global'!$B20-1))</f>
        <v>no</v>
      </c>
      <c r="N45" s="11" t="str">
        <f>IF('KD_ Global'!$B20=0,"no",'KD_ Global'!$B20*'Cristalización fraccional'!N$2^('KD_ Global'!$B20-1))</f>
        <v>no</v>
      </c>
      <c r="O45" s="11" t="str">
        <f>IF('KD_ Global'!$B20=0,"no",'KD_ Global'!$B20*'Cristalización fraccional'!O$2^('KD_ Global'!$B20-1))</f>
        <v>no</v>
      </c>
      <c r="P45" s="11" t="str">
        <f>IF('KD_ Global'!$B20=0,"no",'KD_ Global'!$B20*'Cristalización fraccional'!P$2^('KD_ Global'!$B20-1))</f>
        <v>no</v>
      </c>
    </row>
    <row r="46" spans="1:16" s="11" customFormat="1" ht="18">
      <c r="A46" s="11" t="str">
        <f>'KD_ Global'!A21</f>
        <v>U</v>
      </c>
      <c r="B46" s="11" t="str">
        <f>IF('KD_ Global'!$B21=0,"no",'KD_ Global'!$B21*'Cristalización fraccional'!B$2^('KD_ Global'!$B21-1))</f>
        <v>no</v>
      </c>
      <c r="C46" s="11" t="str">
        <f>IF('KD_ Global'!$B21=0,"no",'KD_ Global'!$B21*'Cristalización fraccional'!C$2^('KD_ Global'!$B21-1))</f>
        <v>no</v>
      </c>
      <c r="D46" s="11" t="str">
        <f>IF('KD_ Global'!$B21=0,"no",'KD_ Global'!$B21*'Cristalización fraccional'!D$2^('KD_ Global'!$B21-1))</f>
        <v>no</v>
      </c>
      <c r="E46" s="11" t="str">
        <f>IF('KD_ Global'!$B21=0,"no",'KD_ Global'!$B21*'Cristalización fraccional'!E$2^('KD_ Global'!$B21-1))</f>
        <v>no</v>
      </c>
      <c r="F46" s="11" t="str">
        <f>IF('KD_ Global'!$B21=0,"no",'KD_ Global'!$B21*'Cristalización fraccional'!F$2^('KD_ Global'!$B21-1))</f>
        <v>no</v>
      </c>
      <c r="G46" s="11" t="str">
        <f>IF('KD_ Global'!$B21=0,"no",'KD_ Global'!$B21*'Cristalización fraccional'!G$2^('KD_ Global'!$B21-1))</f>
        <v>no</v>
      </c>
      <c r="H46" s="11" t="str">
        <f>IF('KD_ Global'!$B21=0,"no",'KD_ Global'!$B21*'Cristalización fraccional'!H$2^('KD_ Global'!$B21-1))</f>
        <v>no</v>
      </c>
      <c r="I46" s="11" t="str">
        <f>IF('KD_ Global'!$B21=0,"no",'KD_ Global'!$B21*'Cristalización fraccional'!I$2^('KD_ Global'!$B21-1))</f>
        <v>no</v>
      </c>
      <c r="J46" s="11" t="str">
        <f>IF('KD_ Global'!$B21=0,"no",'KD_ Global'!$B21*'Cristalización fraccional'!J$2^('KD_ Global'!$B21-1))</f>
        <v>no</v>
      </c>
      <c r="K46" s="11" t="str">
        <f>IF('KD_ Global'!$B21=0,"no",'KD_ Global'!$B21*'Cristalización fraccional'!K$2^('KD_ Global'!$B21-1))</f>
        <v>no</v>
      </c>
      <c r="L46" s="11" t="str">
        <f>IF('KD_ Global'!$B21=0,"no",'KD_ Global'!$B21*'Cristalización fraccional'!L$2^('KD_ Global'!$B21-1))</f>
        <v>no</v>
      </c>
      <c r="M46" s="11" t="str">
        <f>IF('KD_ Global'!$B21=0,"no",'KD_ Global'!$B21*'Cristalización fraccional'!M$2^('KD_ Global'!$B21-1))</f>
        <v>no</v>
      </c>
      <c r="N46" s="11" t="str">
        <f>IF('KD_ Global'!$B21=0,"no",'KD_ Global'!$B21*'Cristalización fraccional'!N$2^('KD_ Global'!$B21-1))</f>
        <v>no</v>
      </c>
      <c r="O46" s="11" t="str">
        <f>IF('KD_ Global'!$B21=0,"no",'KD_ Global'!$B21*'Cristalización fraccional'!O$2^('KD_ Global'!$B21-1))</f>
        <v>no</v>
      </c>
      <c r="P46" s="11" t="str">
        <f>IF('KD_ Global'!$B21=0,"no",'KD_ Global'!$B21*'Cristalización fraccional'!P$2^('KD_ Global'!$B21-1))</f>
        <v>no</v>
      </c>
    </row>
  </sheetData>
  <sheetProtection password="E301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F. MOLINA</dc:creator>
  <cp:keywords/>
  <dc:description/>
  <cp:lastModifiedBy>Chipi</cp:lastModifiedBy>
  <cp:lastPrinted>2002-11-27T15:03:25Z</cp:lastPrinted>
  <dcterms:created xsi:type="dcterms:W3CDTF">2002-11-27T09:03:43Z</dcterms:created>
  <dcterms:modified xsi:type="dcterms:W3CDTF">2003-05-06T17:30:07Z</dcterms:modified>
  <cp:category/>
  <cp:version/>
  <cp:contentType/>
  <cp:contentStatus/>
</cp:coreProperties>
</file>