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6380" windowHeight="10365" activeTab="0"/>
  </bookViews>
  <sheets>
    <sheet name="Con datos muestrales" sheetId="1" r:id="rId1"/>
    <sheet name="Con estadísticos muestrales" sheetId="2" r:id="rId2"/>
  </sheets>
  <definedNames/>
  <calcPr fullCalcOnLoad="1"/>
</workbook>
</file>

<file path=xl/sharedStrings.xml><?xml version="1.0" encoding="utf-8"?>
<sst xmlns="http://schemas.openxmlformats.org/spreadsheetml/2006/main" count="43" uniqueCount="19">
  <si>
    <t>Muestra</t>
  </si>
  <si>
    <t>Contraste para la media</t>
  </si>
  <si>
    <t>n</t>
  </si>
  <si>
    <t>Media muestral</t>
  </si>
  <si>
    <t>Cuasi varianza</t>
  </si>
  <si>
    <t>Hipótesis nula</t>
  </si>
  <si>
    <t>Ho: mu =</t>
  </si>
  <si>
    <t>Nivel de significación</t>
  </si>
  <si>
    <t>alfa =</t>
  </si>
  <si>
    <t>t tablas</t>
  </si>
  <si>
    <t>t Experimental</t>
  </si>
  <si>
    <t>Grados libertad</t>
  </si>
  <si>
    <t>Valor crítico inferior</t>
  </si>
  <si>
    <t>Valor crítico superior</t>
  </si>
  <si>
    <t>Bilateral</t>
  </si>
  <si>
    <t>Unilateral Izquierdo</t>
  </si>
  <si>
    <t xml:space="preserve">Unilateral Derecho  </t>
  </si>
  <si>
    <t>Potencia en</t>
  </si>
  <si>
    <t xml:space="preserve">Unilateral Derecho </t>
  </si>
</sst>
</file>

<file path=xl/styles.xml><?xml version="1.0" encoding="utf-8"?>
<styleSheet xmlns="http://schemas.openxmlformats.org/spreadsheetml/2006/main">
  <numFmts count="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</numFmts>
  <fonts count="3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4" borderId="1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21"/>
  <sheetViews>
    <sheetView tabSelected="1" workbookViewId="0" topLeftCell="A1">
      <selection activeCell="B26" sqref="B26"/>
    </sheetView>
  </sheetViews>
  <sheetFormatPr defaultColWidth="11.421875" defaultRowHeight="12.75"/>
  <cols>
    <col min="1" max="1" width="11.421875" style="11" customWidth="1"/>
    <col min="2" max="2" width="20.00390625" style="1" customWidth="1"/>
    <col min="3" max="3" width="14.57421875" style="1" customWidth="1"/>
    <col min="4" max="4" width="11.421875" style="1" customWidth="1"/>
    <col min="5" max="5" width="18.8515625" style="1" customWidth="1"/>
    <col min="6" max="6" width="20.57421875" style="1" customWidth="1"/>
    <col min="7" max="7" width="13.7109375" style="1" customWidth="1"/>
    <col min="8" max="8" width="16.57421875" style="1" customWidth="1"/>
    <col min="9" max="16384" width="11.421875" style="1" customWidth="1"/>
  </cols>
  <sheetData>
    <row r="1" spans="1:8" ht="23.25">
      <c r="A1" s="11" t="s">
        <v>0</v>
      </c>
      <c r="B1" s="2" t="s">
        <v>1</v>
      </c>
      <c r="C1" s="3"/>
      <c r="D1" s="3"/>
      <c r="E1" s="3"/>
      <c r="F1" s="3"/>
      <c r="G1" s="3"/>
      <c r="H1" s="3"/>
    </row>
    <row r="2" ht="12.75">
      <c r="A2" s="11">
        <v>1</v>
      </c>
    </row>
    <row r="3" spans="1:8" ht="12.75">
      <c r="A3" s="11">
        <v>2</v>
      </c>
      <c r="B3" s="8" t="s">
        <v>2</v>
      </c>
      <c r="C3" s="4">
        <f>COUNT(A:A)</f>
        <v>11</v>
      </c>
      <c r="D3" s="3"/>
      <c r="E3" s="3"/>
      <c r="F3" s="3"/>
      <c r="G3" s="3"/>
      <c r="H3" s="3"/>
    </row>
    <row r="4" spans="1:8" ht="12.75">
      <c r="A4" s="11">
        <v>3</v>
      </c>
      <c r="B4" s="8" t="s">
        <v>3</v>
      </c>
      <c r="C4" s="4">
        <f>AVERAGE(A:A)</f>
        <v>4.636363636363637</v>
      </c>
      <c r="D4" s="3"/>
      <c r="E4" s="3"/>
      <c r="F4" s="3"/>
      <c r="G4" s="3"/>
      <c r="H4" s="3"/>
    </row>
    <row r="5" spans="1:8" ht="12.75">
      <c r="A5" s="11">
        <v>8</v>
      </c>
      <c r="B5" s="8" t="s">
        <v>4</v>
      </c>
      <c r="C5" s="4">
        <f>VAR(A:A)</f>
        <v>4.454545454545453</v>
      </c>
      <c r="D5" s="3"/>
      <c r="E5" s="3"/>
      <c r="F5" s="3"/>
      <c r="G5" s="3"/>
      <c r="H5" s="3"/>
    </row>
    <row r="6" spans="1:8" ht="12.75">
      <c r="A6" s="11">
        <v>4</v>
      </c>
      <c r="B6" s="8" t="s">
        <v>11</v>
      </c>
      <c r="C6" s="4">
        <f>C3-1</f>
        <v>10</v>
      </c>
      <c r="D6" s="3"/>
      <c r="E6" s="3"/>
      <c r="F6" s="3"/>
      <c r="G6" s="3"/>
      <c r="H6" s="3"/>
    </row>
    <row r="7" spans="1:8" ht="12.75">
      <c r="A7" s="11">
        <v>5</v>
      </c>
      <c r="B7" s="3"/>
      <c r="C7" s="3"/>
      <c r="D7" s="3"/>
      <c r="E7" s="3"/>
      <c r="F7" s="3"/>
      <c r="G7" s="3"/>
      <c r="H7" s="3"/>
    </row>
    <row r="8" spans="1:8" ht="12.75">
      <c r="A8" s="11">
        <v>6</v>
      </c>
      <c r="B8" s="9" t="s">
        <v>5</v>
      </c>
      <c r="C8" s="10"/>
      <c r="D8" s="3"/>
      <c r="E8" s="3"/>
      <c r="F8" s="3"/>
      <c r="G8" s="3"/>
      <c r="H8" s="3"/>
    </row>
    <row r="9" spans="1:8" ht="12.75">
      <c r="A9" s="11">
        <v>7</v>
      </c>
      <c r="B9" s="7" t="s">
        <v>6</v>
      </c>
      <c r="C9" s="4">
        <v>3</v>
      </c>
      <c r="D9" s="3"/>
      <c r="E9" s="3"/>
      <c r="F9" s="3"/>
      <c r="G9" s="3"/>
      <c r="H9" s="3"/>
    </row>
    <row r="10" spans="1:8" ht="12.75">
      <c r="A10" s="11">
        <v>6</v>
      </c>
      <c r="B10" s="9" t="s">
        <v>7</v>
      </c>
      <c r="C10" s="10"/>
      <c r="D10" s="3"/>
      <c r="E10" s="3"/>
      <c r="F10" s="3"/>
      <c r="G10" s="3"/>
      <c r="H10" s="3"/>
    </row>
    <row r="11" spans="1:8" ht="12.75">
      <c r="A11" s="11">
        <v>5</v>
      </c>
      <c r="B11" s="7" t="s">
        <v>8</v>
      </c>
      <c r="C11" s="4">
        <v>0.05</v>
      </c>
      <c r="D11" s="3"/>
      <c r="E11" s="3"/>
      <c r="F11" s="3"/>
      <c r="G11" s="3"/>
      <c r="H11" s="3"/>
    </row>
    <row r="12" spans="1:8" ht="12.75">
      <c r="A12" s="11">
        <v>4</v>
      </c>
      <c r="B12" s="3"/>
      <c r="C12" s="3"/>
      <c r="D12" s="5"/>
      <c r="E12" s="3"/>
      <c r="F12" s="3"/>
      <c r="G12" s="3"/>
      <c r="H12" s="3"/>
    </row>
    <row r="13" spans="2:8" ht="12.75">
      <c r="B13" s="4"/>
      <c r="C13" s="8" t="s">
        <v>10</v>
      </c>
      <c r="D13" s="8" t="s">
        <v>9</v>
      </c>
      <c r="E13" s="8" t="s">
        <v>12</v>
      </c>
      <c r="F13" s="8" t="s">
        <v>13</v>
      </c>
      <c r="G13" s="8" t="s">
        <v>3</v>
      </c>
      <c r="H13" s="4"/>
    </row>
    <row r="14" spans="2:8" ht="12.75">
      <c r="B14" s="7" t="s">
        <v>14</v>
      </c>
      <c r="C14" s="6">
        <f>ABS(($C$4-$C$9)*SQRT($C$3/$C$5))</f>
        <v>2.571428571428572</v>
      </c>
      <c r="D14" s="6">
        <f>TINV($C$11,$C$6)</f>
        <v>2.228139237558935</v>
      </c>
      <c r="E14" s="6">
        <f>$C$9-$D$14*SQRT($C$5/$C$3)</f>
        <v>1.5820932124624962</v>
      </c>
      <c r="F14" s="6">
        <f>$C$9+$D$14*SQRT($C$5/$C$3)</f>
        <v>4.417906787537504</v>
      </c>
      <c r="G14" s="6">
        <f>+C4</f>
        <v>4.636363636363637</v>
      </c>
      <c r="H14" s="8" t="str">
        <f>IF(C14&gt;D14,"Se rechaza Ho","No se rechaza Ho")</f>
        <v>Se rechaza Ho</v>
      </c>
    </row>
    <row r="15" spans="2:8" ht="12.75">
      <c r="B15" s="7" t="s">
        <v>15</v>
      </c>
      <c r="C15" s="6">
        <f>($C$4-$C$9)*SQRT($C$3/$C$5)</f>
        <v>2.571428571428572</v>
      </c>
      <c r="D15" s="6">
        <f>-TINV(2*$C$11,$C$6)</f>
        <v>-1.8124615053238813</v>
      </c>
      <c r="E15" s="6">
        <f>$C$9+$D$15*SQRT($C$5/$C$3)</f>
        <v>1.8466154057029849</v>
      </c>
      <c r="F15" s="6"/>
      <c r="G15" s="6">
        <f>+G14</f>
        <v>4.636363636363637</v>
      </c>
      <c r="H15" s="8" t="str">
        <f>IF(C15&lt;D15,"Se rechaza Ho","No se rechaza Ho")</f>
        <v>No se rechaza Ho</v>
      </c>
    </row>
    <row r="16" spans="2:8" ht="12.75">
      <c r="B16" s="7" t="s">
        <v>16</v>
      </c>
      <c r="C16" s="6">
        <f>($C$4-$C$9)*SQRT($C$3/$C$5)</f>
        <v>2.571428571428572</v>
      </c>
      <c r="D16" s="6">
        <f>TINV(2*$C$11,$C$6)</f>
        <v>1.8124615053238813</v>
      </c>
      <c r="E16" s="4"/>
      <c r="F16" s="6">
        <f>$C$9+$D$16*SQRT($C$5/$C$3)</f>
        <v>4.153384594297015</v>
      </c>
      <c r="G16" s="6">
        <f>+G15</f>
        <v>4.636363636363637</v>
      </c>
      <c r="H16" s="8" t="str">
        <f>IF(C16&gt;D16,"Se rechaza Ho","No se rechaza Ho")</f>
        <v>Se rechaza Ho</v>
      </c>
    </row>
    <row r="18" spans="2:8" ht="12.75">
      <c r="B18" s="7" t="s">
        <v>17</v>
      </c>
      <c r="C18" s="11">
        <v>5</v>
      </c>
      <c r="D18" s="3"/>
      <c r="E18" s="3"/>
      <c r="F18" s="3"/>
      <c r="G18" s="3"/>
      <c r="H18" s="3"/>
    </row>
    <row r="19" spans="2:8" ht="12.75">
      <c r="B19" s="7" t="s">
        <v>14</v>
      </c>
      <c r="C19" s="4">
        <f>CH_PotenciaMediaVarDesconocBilateral(E14:F14,C18,C5,C3)</f>
        <v>0.8092236894810391</v>
      </c>
      <c r="D19" s="3"/>
      <c r="E19" s="3"/>
      <c r="F19" s="3"/>
      <c r="G19" s="3"/>
      <c r="H19" s="3"/>
    </row>
    <row r="20" spans="2:8" ht="12.75">
      <c r="B20" s="7" t="s">
        <v>15</v>
      </c>
      <c r="C20" s="4">
        <f>CH_PotenciaMediaVarDesconocUnilatIzda(E15,C18,C5,C3)</f>
        <v>0.00028699747049500444</v>
      </c>
      <c r="D20" s="3"/>
      <c r="E20" s="3"/>
      <c r="F20" s="3"/>
      <c r="G20" s="3"/>
      <c r="H20" s="3"/>
    </row>
    <row r="21" spans="2:8" ht="12.75">
      <c r="B21" s="7" t="s">
        <v>16</v>
      </c>
      <c r="C21" s="4">
        <f>CH_PotenciaMediaVarDesconocUnilatDcha(F16,C18,C5,C3)</f>
        <v>0.8935353234805494</v>
      </c>
      <c r="D21" s="3"/>
      <c r="E21" s="3"/>
      <c r="F21" s="3"/>
      <c r="G21" s="3"/>
      <c r="H21" s="3"/>
    </row>
  </sheetData>
  <sheetProtection sheet="1" objects="1" scenarios="1"/>
  <mergeCells count="2">
    <mergeCell ref="B8:C8"/>
    <mergeCell ref="B10:C10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1:H21"/>
  <sheetViews>
    <sheetView workbookViewId="0" topLeftCell="A1">
      <selection activeCell="F25" sqref="F25"/>
    </sheetView>
  </sheetViews>
  <sheetFormatPr defaultColWidth="11.421875" defaultRowHeight="12.75"/>
  <cols>
    <col min="1" max="1" width="11.421875" style="1" customWidth="1"/>
    <col min="2" max="2" width="20.57421875" style="1" customWidth="1"/>
    <col min="3" max="4" width="11.421875" style="1" customWidth="1"/>
    <col min="5" max="5" width="20.57421875" style="1" customWidth="1"/>
    <col min="6" max="6" width="22.00390625" style="1" customWidth="1"/>
    <col min="7" max="7" width="15.421875" style="1" customWidth="1"/>
    <col min="8" max="8" width="17.421875" style="1" customWidth="1"/>
    <col min="9" max="16384" width="11.421875" style="1" customWidth="1"/>
  </cols>
  <sheetData>
    <row r="1" spans="2:8" ht="23.25">
      <c r="B1" s="2" t="s">
        <v>1</v>
      </c>
      <c r="C1" s="3"/>
      <c r="D1" s="3"/>
      <c r="E1" s="3"/>
      <c r="F1" s="3"/>
      <c r="G1" s="3"/>
      <c r="H1" s="3"/>
    </row>
    <row r="3" spans="2:8" ht="12.75">
      <c r="B3" s="8" t="s">
        <v>2</v>
      </c>
      <c r="C3" s="16">
        <v>15</v>
      </c>
      <c r="D3" s="12"/>
      <c r="E3" s="12"/>
      <c r="F3" s="12"/>
      <c r="G3" s="12"/>
      <c r="H3" s="13"/>
    </row>
    <row r="4" spans="2:8" ht="12.75">
      <c r="B4" s="8" t="s">
        <v>3</v>
      </c>
      <c r="C4" s="16">
        <v>25</v>
      </c>
      <c r="D4" s="5"/>
      <c r="E4" s="5"/>
      <c r="F4" s="5"/>
      <c r="G4" s="5"/>
      <c r="H4" s="14"/>
    </row>
    <row r="5" spans="2:8" ht="12.75">
      <c r="B5" s="8" t="s">
        <v>4</v>
      </c>
      <c r="C5" s="16">
        <v>12</v>
      </c>
      <c r="D5" s="5"/>
      <c r="E5" s="5"/>
      <c r="F5" s="5"/>
      <c r="G5" s="5"/>
      <c r="H5" s="14"/>
    </row>
    <row r="6" spans="2:8" ht="12.75">
      <c r="B6" s="8" t="s">
        <v>11</v>
      </c>
      <c r="C6" s="17">
        <f>C3-1</f>
        <v>14</v>
      </c>
      <c r="D6" s="5"/>
      <c r="E6" s="5"/>
      <c r="F6" s="5"/>
      <c r="G6" s="5"/>
      <c r="H6" s="14"/>
    </row>
    <row r="7" spans="2:8" ht="12.75">
      <c r="B7" s="15"/>
      <c r="C7" s="5"/>
      <c r="D7" s="5"/>
      <c r="E7" s="5"/>
      <c r="F7" s="5"/>
      <c r="G7" s="5"/>
      <c r="H7" s="14"/>
    </row>
    <row r="8" spans="2:8" ht="12.75">
      <c r="B8" s="9" t="s">
        <v>5</v>
      </c>
      <c r="C8" s="10"/>
      <c r="D8" s="5"/>
      <c r="E8" s="5"/>
      <c r="F8" s="5"/>
      <c r="G8" s="5"/>
      <c r="H8" s="14"/>
    </row>
    <row r="9" spans="2:8" ht="12.75">
      <c r="B9" s="7" t="s">
        <v>6</v>
      </c>
      <c r="C9" s="4">
        <v>3</v>
      </c>
      <c r="D9" s="5"/>
      <c r="E9" s="5"/>
      <c r="F9" s="5"/>
      <c r="G9" s="5"/>
      <c r="H9" s="14"/>
    </row>
    <row r="10" spans="2:8" ht="12.75">
      <c r="B10" s="9" t="s">
        <v>7</v>
      </c>
      <c r="C10" s="10"/>
      <c r="D10" s="5"/>
      <c r="E10" s="5"/>
      <c r="F10" s="5"/>
      <c r="G10" s="5"/>
      <c r="H10" s="14"/>
    </row>
    <row r="11" spans="2:8" ht="12.75">
      <c r="B11" s="7" t="s">
        <v>8</v>
      </c>
      <c r="C11" s="4">
        <v>0.05</v>
      </c>
      <c r="D11" s="5"/>
      <c r="E11" s="5"/>
      <c r="F11" s="5"/>
      <c r="G11" s="5"/>
      <c r="H11" s="14"/>
    </row>
    <row r="12" spans="2:8" ht="12.75">
      <c r="B12" s="15"/>
      <c r="C12" s="5"/>
      <c r="D12" s="5"/>
      <c r="E12" s="5"/>
      <c r="F12" s="5"/>
      <c r="G12" s="5"/>
      <c r="H12" s="14"/>
    </row>
    <row r="13" spans="2:8" ht="12.75">
      <c r="B13" s="4"/>
      <c r="C13" s="8" t="s">
        <v>10</v>
      </c>
      <c r="D13" s="8" t="s">
        <v>9</v>
      </c>
      <c r="E13" s="8" t="s">
        <v>12</v>
      </c>
      <c r="F13" s="8" t="s">
        <v>13</v>
      </c>
      <c r="G13" s="8" t="s">
        <v>3</v>
      </c>
      <c r="H13" s="4"/>
    </row>
    <row r="14" spans="2:8" ht="12.75">
      <c r="B14" s="7" t="s">
        <v>14</v>
      </c>
      <c r="C14" s="6">
        <f>ABS(($C$4-$C$9)*SQRT($C$3/$C$5))</f>
        <v>24.596747752497688</v>
      </c>
      <c r="D14" s="6">
        <f>TINV($C$11,$C$6)</f>
        <v>2.144788595614955</v>
      </c>
      <c r="E14" s="6">
        <f>$C$9-$D$14*SQRT($C$5/$C$3)</f>
        <v>1.0816427611354615</v>
      </c>
      <c r="F14" s="6">
        <f>$C$9+$D$14*SQRT($C$5/$C$3)</f>
        <v>4.918357238864538</v>
      </c>
      <c r="G14" s="6">
        <f>+C4</f>
        <v>25</v>
      </c>
      <c r="H14" s="8" t="str">
        <f>IF(C14&gt;D14,"Se rechaza Ho","No se rechaza Ho")</f>
        <v>Se rechaza Ho</v>
      </c>
    </row>
    <row r="15" spans="2:8" ht="12.75">
      <c r="B15" s="7" t="s">
        <v>15</v>
      </c>
      <c r="C15" s="6">
        <f>($C$4-$C$9)*SQRT($C$3/$C$5)</f>
        <v>24.596747752497688</v>
      </c>
      <c r="D15" s="6">
        <f>-TINV(2*$C$11,$C$6)</f>
        <v>-1.7613092495594174</v>
      </c>
      <c r="E15" s="6">
        <f>$C$9+$D$15*SQRT($C$5/$C$3)</f>
        <v>1.4246371154344006</v>
      </c>
      <c r="F15" s="6"/>
      <c r="G15" s="6">
        <f>+G14</f>
        <v>25</v>
      </c>
      <c r="H15" s="8" t="str">
        <f>IF(C15&lt;D15,"Se rechaza Ho","No se rechaza Ho")</f>
        <v>No se rechaza Ho</v>
      </c>
    </row>
    <row r="16" spans="2:8" ht="12.75">
      <c r="B16" s="7" t="s">
        <v>16</v>
      </c>
      <c r="C16" s="6">
        <f>($C$4-$C$9)*SQRT($C$3/$C$5)</f>
        <v>24.596747752497688</v>
      </c>
      <c r="D16" s="6">
        <f>TINV(2*$C$11,$C$6)</f>
        <v>1.7613092495594174</v>
      </c>
      <c r="E16" s="4"/>
      <c r="F16" s="6">
        <f>$C$9+$D$16*SQRT($C$5/$C$3)</f>
        <v>4.5753628845656</v>
      </c>
      <c r="G16" s="6">
        <f>+G15</f>
        <v>25</v>
      </c>
      <c r="H16" s="8" t="str">
        <f>IF(C16&gt;D16,"Se rechaza Ho","No se rechaza Ho")</f>
        <v>Se rechaza Ho</v>
      </c>
    </row>
    <row r="18" spans="2:8" ht="12.75">
      <c r="B18" s="7" t="s">
        <v>17</v>
      </c>
      <c r="C18" s="11">
        <v>5</v>
      </c>
      <c r="D18" s="3"/>
      <c r="E18" s="3"/>
      <c r="F18" s="3"/>
      <c r="G18" s="3"/>
      <c r="H18" s="3"/>
    </row>
    <row r="19" spans="2:8" ht="12.75">
      <c r="B19" s="7" t="s">
        <v>14</v>
      </c>
      <c r="C19" s="4">
        <f>CH_PotenciaMediaVarDesconocBilateral(E14:F14,C18,C5,C3)</f>
        <v>0.5360318657105432</v>
      </c>
      <c r="D19" s="3"/>
      <c r="E19" s="3"/>
      <c r="F19" s="3"/>
      <c r="G19" s="3"/>
      <c r="H19" s="3"/>
    </row>
    <row r="20" spans="2:8" ht="12.75">
      <c r="B20" s="7" t="s">
        <v>15</v>
      </c>
      <c r="C20" s="4">
        <f>CH_PotenciaMediaVarDesconocUnilatIzda(E15,C18,C5,C3)</f>
        <v>0.0006614178204052667</v>
      </c>
      <c r="D20" s="3"/>
      <c r="E20" s="3"/>
      <c r="F20" s="3"/>
      <c r="G20" s="3"/>
      <c r="H20" s="3"/>
    </row>
    <row r="21" spans="2:8" ht="12.75">
      <c r="B21" s="7" t="s">
        <v>18</v>
      </c>
      <c r="C21" s="4">
        <f>CH_PotenciaMediaVarDesconocUnilatDcha(F16,C18,C5,C3)</f>
        <v>0.6788601298143435</v>
      </c>
      <c r="D21" s="3"/>
      <c r="E21" s="3"/>
      <c r="F21" s="3"/>
      <c r="G21" s="3"/>
      <c r="H21" s="3"/>
    </row>
  </sheetData>
  <sheetProtection sheet="1" objects="1" scenarios="1"/>
  <mergeCells count="2">
    <mergeCell ref="B8:C8"/>
    <mergeCell ref="B10:C10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*.*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2002-05-02T16:58:01Z</dcterms:created>
  <dcterms:modified xsi:type="dcterms:W3CDTF">2002-05-02T18:04:37Z</dcterms:modified>
  <cp:category/>
  <cp:version/>
  <cp:contentType/>
  <cp:contentStatus/>
</cp:coreProperties>
</file>