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75" windowWidth="16380" windowHeight="10365" activeTab="1"/>
  </bookViews>
  <sheets>
    <sheet name="Con datos muestrales" sheetId="1" r:id="rId1"/>
    <sheet name="Con estadísticos muestrales" sheetId="2" r:id="rId2"/>
  </sheets>
  <definedNames/>
  <calcPr fullCalcOnLoad="1"/>
</workbook>
</file>

<file path=xl/sharedStrings.xml><?xml version="1.0" encoding="utf-8"?>
<sst xmlns="http://schemas.openxmlformats.org/spreadsheetml/2006/main" count="72" uniqueCount="27">
  <si>
    <t>Muestra 1</t>
  </si>
  <si>
    <t>Muestra 2</t>
  </si>
  <si>
    <t>CuasiVar 1 =</t>
  </si>
  <si>
    <t>CuasiVar 2 =</t>
  </si>
  <si>
    <t>n =</t>
  </si>
  <si>
    <t>m =</t>
  </si>
  <si>
    <t>Contraste Bilateral</t>
  </si>
  <si>
    <t>Valor Crítico Infer.</t>
  </si>
  <si>
    <t>Valor Crítico Sup.</t>
  </si>
  <si>
    <t>Hipótesis Nula</t>
  </si>
  <si>
    <t>alfa=</t>
  </si>
  <si>
    <t>Potencia en</t>
  </si>
  <si>
    <t>=</t>
  </si>
  <si>
    <t>Contraste Unilateral Izquierdo</t>
  </si>
  <si>
    <t>Contraste Unilateral Derecho</t>
  </si>
  <si>
    <t>Valor Crítico</t>
  </si>
  <si>
    <t>Nivel de significación</t>
  </si>
  <si>
    <t>Contraste para el cociente de varianzas</t>
  </si>
  <si>
    <r>
      <t>sigma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1 /</t>
    </r>
    <r>
      <rPr>
        <sz val="10"/>
        <rFont val="Arial"/>
        <family val="0"/>
      </rPr>
      <t xml:space="preserve"> sigma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</si>
  <si>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Cociente de cuasivarianzas muestrales =</t>
  </si>
  <si>
    <t>Grados de libertad del numerador =</t>
  </si>
  <si>
    <t>Grados de libertad del denominador =</t>
  </si>
  <si>
    <t>F Experimental</t>
  </si>
  <si>
    <r>
      <t xml:space="preserve">F </t>
    </r>
    <r>
      <rPr>
        <vertAlign val="subscript"/>
        <sz val="10"/>
        <rFont val="Arial"/>
        <family val="2"/>
      </rPr>
      <t xml:space="preserve">tablas </t>
    </r>
    <r>
      <rPr>
        <sz val="10"/>
        <rFont val="Arial"/>
        <family val="2"/>
      </rPr>
      <t>: A</t>
    </r>
  </si>
  <si>
    <r>
      <t xml:space="preserve">F </t>
    </r>
    <r>
      <rPr>
        <vertAlign val="subscript"/>
        <sz val="10"/>
        <rFont val="Arial"/>
        <family val="2"/>
      </rPr>
      <t xml:space="preserve">tablas </t>
    </r>
    <r>
      <rPr>
        <sz val="10"/>
        <rFont val="Arial"/>
        <family val="2"/>
      </rPr>
      <t>: B</t>
    </r>
  </si>
  <si>
    <t>CuasiVar1/CuasiVar2</t>
  </si>
  <si>
    <t>F tablas : A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</si>
</sst>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4" fillId="5" borderId="6" xfId="0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  <xf numFmtId="0" fontId="4" fillId="6" borderId="1" xfId="0" applyFont="1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6" borderId="2" xfId="0" applyFont="1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7" xfId="0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 horizontal="center"/>
      <protection/>
    </xf>
    <xf numFmtId="0" fontId="0" fillId="6" borderId="7" xfId="0" applyFill="1" applyBorder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0" fontId="4" fillId="4" borderId="2" xfId="0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 horizontal="center"/>
      <protection/>
    </xf>
    <xf numFmtId="0" fontId="4" fillId="7" borderId="2" xfId="0" applyFont="1" applyFill="1" applyBorder="1" applyAlignment="1" applyProtection="1">
      <alignment/>
      <protection/>
    </xf>
    <xf numFmtId="0" fontId="0" fillId="7" borderId="2" xfId="0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0" fillId="7" borderId="6" xfId="0" applyFill="1" applyBorder="1" applyAlignment="1" applyProtection="1">
      <alignment/>
      <protection/>
    </xf>
    <xf numFmtId="0" fontId="0" fillId="7" borderId="2" xfId="0" applyFont="1" applyFill="1" applyBorder="1" applyAlignment="1" applyProtection="1">
      <alignment/>
      <protection/>
    </xf>
    <xf numFmtId="0" fontId="0" fillId="7" borderId="2" xfId="0" applyFill="1" applyBorder="1" applyAlignment="1" applyProtection="1">
      <alignment horizontal="center"/>
      <protection/>
    </xf>
    <xf numFmtId="0" fontId="0" fillId="7" borderId="0" xfId="0" applyFill="1" applyAlignment="1" applyProtection="1">
      <alignment/>
      <protection/>
    </xf>
    <xf numFmtId="0" fontId="0" fillId="7" borderId="7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61"/>
  <sheetViews>
    <sheetView workbookViewId="0" topLeftCell="A1">
      <selection activeCell="J26" sqref="J26"/>
    </sheetView>
  </sheetViews>
  <sheetFormatPr defaultColWidth="11.421875" defaultRowHeight="12.75"/>
  <cols>
    <col min="1" max="2" width="11.421875" style="5" customWidth="1"/>
    <col min="3" max="3" width="11.421875" style="1" customWidth="1"/>
    <col min="4" max="4" width="15.140625" style="1" customWidth="1"/>
    <col min="5" max="5" width="11.421875" style="1" customWidth="1"/>
    <col min="6" max="6" width="10.8515625" style="1" customWidth="1"/>
    <col min="7" max="7" width="15.7109375" style="1" customWidth="1"/>
    <col min="8" max="8" width="15.140625" style="1" customWidth="1"/>
    <col min="9" max="9" width="18.57421875" style="1" customWidth="1"/>
    <col min="10" max="10" width="15.140625" style="2" customWidth="1"/>
    <col min="11" max="16384" width="11.421875" style="1" customWidth="1"/>
  </cols>
  <sheetData>
    <row r="1" spans="1:11" ht="23.25">
      <c r="A1" s="4" t="s">
        <v>0</v>
      </c>
      <c r="B1" s="4" t="s">
        <v>1</v>
      </c>
      <c r="D1" s="9" t="s">
        <v>17</v>
      </c>
      <c r="E1" s="10"/>
      <c r="F1" s="10"/>
      <c r="G1" s="10"/>
      <c r="H1" s="10"/>
      <c r="I1" s="10"/>
      <c r="J1" s="8"/>
      <c r="K1" s="10"/>
    </row>
    <row r="2" spans="1:11" ht="12.75">
      <c r="A2" s="5">
        <v>1</v>
      </c>
      <c r="B2" s="5">
        <v>3</v>
      </c>
      <c r="D2" s="12" t="s">
        <v>9</v>
      </c>
      <c r="E2" s="12"/>
      <c r="F2" s="13" t="s">
        <v>4</v>
      </c>
      <c r="G2" s="13">
        <f>COUNT(A:A)</f>
        <v>8</v>
      </c>
      <c r="H2" s="14"/>
      <c r="I2" s="14"/>
      <c r="J2" s="15"/>
      <c r="K2" s="10"/>
    </row>
    <row r="3" spans="1:11" ht="15.75">
      <c r="A3" s="5">
        <v>2</v>
      </c>
      <c r="B3" s="5">
        <v>5</v>
      </c>
      <c r="D3" s="13" t="s">
        <v>18</v>
      </c>
      <c r="E3" s="5">
        <v>1</v>
      </c>
      <c r="F3" s="13" t="s">
        <v>5</v>
      </c>
      <c r="G3" s="13">
        <f>COUNT(B:B)</f>
        <v>12</v>
      </c>
      <c r="H3" s="16"/>
      <c r="I3" s="16"/>
      <c r="J3" s="17"/>
      <c r="K3" s="10"/>
    </row>
    <row r="4" spans="1:11" ht="12.75">
      <c r="A4" s="5">
        <v>3</v>
      </c>
      <c r="B4" s="5">
        <v>6</v>
      </c>
      <c r="D4" s="18" t="s">
        <v>16</v>
      </c>
      <c r="E4" s="19"/>
      <c r="F4" s="13" t="s">
        <v>2</v>
      </c>
      <c r="G4" s="13">
        <f>VAR(A:A)</f>
        <v>6</v>
      </c>
      <c r="H4" s="16"/>
      <c r="I4" s="16"/>
      <c r="J4" s="17"/>
      <c r="K4" s="10"/>
    </row>
    <row r="5" spans="1:11" ht="12.75">
      <c r="A5" s="5">
        <v>4</v>
      </c>
      <c r="B5" s="5">
        <v>7</v>
      </c>
      <c r="D5" s="13" t="s">
        <v>10</v>
      </c>
      <c r="E5" s="5">
        <v>0.05</v>
      </c>
      <c r="F5" s="13" t="s">
        <v>3</v>
      </c>
      <c r="G5" s="13">
        <f>VAR(B:B)</f>
        <v>4.78787878787879</v>
      </c>
      <c r="H5" s="20"/>
      <c r="I5" s="20"/>
      <c r="J5" s="21"/>
      <c r="K5" s="10"/>
    </row>
    <row r="6" spans="1:11" ht="12.75">
      <c r="A6" s="5">
        <v>5</v>
      </c>
      <c r="B6" s="5">
        <v>8</v>
      </c>
      <c r="D6" s="8"/>
      <c r="E6" s="8"/>
      <c r="F6" s="8"/>
      <c r="G6" s="8"/>
      <c r="H6" s="8"/>
      <c r="I6" s="8"/>
      <c r="J6" s="8"/>
      <c r="K6" s="10"/>
    </row>
    <row r="7" spans="1:11" ht="12.75">
      <c r="A7" s="5">
        <v>6</v>
      </c>
      <c r="B7" s="5">
        <v>4</v>
      </c>
      <c r="D7" s="22"/>
      <c r="E7" s="23"/>
      <c r="F7" s="23"/>
      <c r="G7" s="23"/>
      <c r="H7" s="24"/>
      <c r="I7" s="24"/>
      <c r="J7" s="25"/>
      <c r="K7" s="10"/>
    </row>
    <row r="8" spans="1:11" ht="12.75">
      <c r="A8" s="5">
        <v>7</v>
      </c>
      <c r="B8" s="5">
        <v>5</v>
      </c>
      <c r="D8" s="26" t="s">
        <v>19</v>
      </c>
      <c r="E8" s="26"/>
      <c r="F8" s="26"/>
      <c r="G8" s="27">
        <f>G4/G5</f>
        <v>1.253164556962025</v>
      </c>
      <c r="H8" s="28"/>
      <c r="I8" s="28"/>
      <c r="J8" s="29"/>
      <c r="K8" s="10"/>
    </row>
    <row r="9" spans="1:11" ht="12.75">
      <c r="A9" s="5">
        <v>8</v>
      </c>
      <c r="B9" s="5">
        <v>7</v>
      </c>
      <c r="D9" s="27" t="s">
        <v>20</v>
      </c>
      <c r="E9" s="27"/>
      <c r="F9" s="27"/>
      <c r="G9" s="27">
        <f>G2-1</f>
        <v>7</v>
      </c>
      <c r="H9" s="28"/>
      <c r="I9" s="28"/>
      <c r="J9" s="29"/>
      <c r="K9" s="10"/>
    </row>
    <row r="10" spans="2:11" ht="12.75">
      <c r="B10" s="5">
        <v>8</v>
      </c>
      <c r="D10" s="27" t="s">
        <v>21</v>
      </c>
      <c r="E10" s="27"/>
      <c r="F10" s="27"/>
      <c r="G10" s="27">
        <f>G3-1</f>
        <v>11</v>
      </c>
      <c r="H10" s="30"/>
      <c r="I10" s="30"/>
      <c r="J10" s="31"/>
      <c r="K10" s="10"/>
    </row>
    <row r="11" spans="2:11" ht="12.75">
      <c r="B11" s="5">
        <v>9</v>
      </c>
      <c r="D11" s="8"/>
      <c r="E11" s="8"/>
      <c r="F11" s="8"/>
      <c r="G11" s="8"/>
      <c r="H11" s="8"/>
      <c r="I11" s="8"/>
      <c r="J11" s="8"/>
      <c r="K11" s="10"/>
    </row>
    <row r="12" spans="2:11" ht="12.75">
      <c r="B12" s="5">
        <v>4</v>
      </c>
      <c r="D12" s="32" t="s">
        <v>6</v>
      </c>
      <c r="E12" s="33"/>
      <c r="F12" s="33"/>
      <c r="G12" s="34"/>
      <c r="H12" s="33"/>
      <c r="I12" s="33"/>
      <c r="J12" s="35"/>
      <c r="K12" s="10"/>
    </row>
    <row r="13" spans="2:11" ht="15.75">
      <c r="B13" s="5">
        <v>2</v>
      </c>
      <c r="D13" s="36" t="s">
        <v>22</v>
      </c>
      <c r="E13" s="37" t="s">
        <v>23</v>
      </c>
      <c r="F13" s="37" t="s">
        <v>24</v>
      </c>
      <c r="G13" s="38" t="s">
        <v>7</v>
      </c>
      <c r="H13" s="37" t="s">
        <v>8</v>
      </c>
      <c r="I13" s="37" t="s">
        <v>25</v>
      </c>
      <c r="J13" s="39"/>
      <c r="K13" s="10"/>
    </row>
    <row r="14" spans="4:11" ht="12.75">
      <c r="D14" s="40">
        <f>G4/G5/E3</f>
        <v>1.253164556962025</v>
      </c>
      <c r="E14" s="40">
        <f>FINV(1-E5/2,G9,G10)</f>
        <v>0.21233859115454834</v>
      </c>
      <c r="F14" s="37">
        <f>FINV(E5/2,G9,G10)</f>
        <v>3.758628963623778</v>
      </c>
      <c r="G14" s="41">
        <f>E14*E3</f>
        <v>0.21233859115454834</v>
      </c>
      <c r="H14" s="40">
        <f>F14*E3</f>
        <v>3.758628963623778</v>
      </c>
      <c r="I14" s="40">
        <f>G4/G5</f>
        <v>1.253164556962025</v>
      </c>
      <c r="J14" s="39" t="str">
        <f>IF(OR(D14&lt;E14,D14&gt;F14),"Se rechaza Ho","No se rechazaHo")</f>
        <v>No se rechazaHo</v>
      </c>
      <c r="K14" s="10"/>
    </row>
    <row r="15" spans="3:11" ht="12.75">
      <c r="C15" s="7"/>
      <c r="D15" s="37" t="s">
        <v>11</v>
      </c>
      <c r="E15" s="6">
        <v>5</v>
      </c>
      <c r="F15" s="41" t="s">
        <v>12</v>
      </c>
      <c r="G15" s="40">
        <f>CH_PotenciaCocienteVarianzasBilateral(G14:H14,E15,G2,G3)</f>
        <v>0.6368386585265968</v>
      </c>
      <c r="H15" s="42"/>
      <c r="I15" s="37"/>
      <c r="J15" s="39"/>
      <c r="K15" s="10"/>
    </row>
    <row r="16" spans="4:11" ht="12.75">
      <c r="D16" s="43" t="s">
        <v>13</v>
      </c>
      <c r="E16" s="13"/>
      <c r="F16" s="13"/>
      <c r="G16" s="44"/>
      <c r="H16" s="13"/>
      <c r="I16" s="13"/>
      <c r="J16" s="45"/>
      <c r="K16" s="10"/>
    </row>
    <row r="17" spans="4:11" ht="12.75">
      <c r="D17" s="13" t="s">
        <v>22</v>
      </c>
      <c r="E17" s="13" t="s">
        <v>26</v>
      </c>
      <c r="F17" s="13"/>
      <c r="G17" s="44" t="s">
        <v>15</v>
      </c>
      <c r="H17" s="13"/>
      <c r="I17" s="13" t="s">
        <v>25</v>
      </c>
      <c r="J17" s="45"/>
      <c r="K17" s="10"/>
    </row>
    <row r="18" spans="4:11" ht="12.75">
      <c r="D18" s="46">
        <f>+D14</f>
        <v>1.253164556962025</v>
      </c>
      <c r="E18" s="46">
        <f>FINV(1-E5,G9,G10)</f>
        <v>0.27754332165841333</v>
      </c>
      <c r="F18" s="13"/>
      <c r="G18" s="47">
        <f>+E18*E3</f>
        <v>0.27754332165841333</v>
      </c>
      <c r="H18" s="46"/>
      <c r="I18" s="46">
        <f>+I14</f>
        <v>1.253164556962025</v>
      </c>
      <c r="J18" s="45" t="str">
        <f>IF(D18&lt;E18,"Se rechaza Ho","No se rechazaHo")</f>
        <v>No se rechazaHo</v>
      </c>
      <c r="K18" s="10"/>
    </row>
    <row r="19" spans="4:11" ht="12.75">
      <c r="D19" s="13" t="s">
        <v>11</v>
      </c>
      <c r="E19" s="6">
        <v>5</v>
      </c>
      <c r="F19" s="46" t="s">
        <v>12</v>
      </c>
      <c r="G19" s="47">
        <f>CH_PotenciaCocienteVarianzasUnilatIzda(G18,E19,G2,G3)</f>
        <v>0.00043058152728581156</v>
      </c>
      <c r="H19" s="46"/>
      <c r="I19" s="13"/>
      <c r="J19" s="45"/>
      <c r="K19" s="10"/>
    </row>
    <row r="20" spans="4:11" ht="12.75">
      <c r="D20" s="48" t="s">
        <v>14</v>
      </c>
      <c r="E20" s="49"/>
      <c r="F20" s="49"/>
      <c r="G20" s="50"/>
      <c r="H20" s="49"/>
      <c r="I20" s="49"/>
      <c r="J20" s="51"/>
      <c r="K20" s="10"/>
    </row>
    <row r="21" spans="4:11" ht="15.75">
      <c r="D21" s="52" t="s">
        <v>22</v>
      </c>
      <c r="E21" s="49" t="s">
        <v>24</v>
      </c>
      <c r="F21" s="49"/>
      <c r="G21" s="50"/>
      <c r="H21" s="49" t="s">
        <v>15</v>
      </c>
      <c r="I21" s="49" t="s">
        <v>25</v>
      </c>
      <c r="J21" s="51"/>
      <c r="K21" s="10"/>
    </row>
    <row r="22" spans="4:11" ht="12.75">
      <c r="D22" s="53">
        <f>+D14</f>
        <v>1.253164556962025</v>
      </c>
      <c r="E22" s="53">
        <f>FINV(E5,G9,G10)</f>
        <v>3.0123317174002295</v>
      </c>
      <c r="F22" s="49"/>
      <c r="G22" s="54"/>
      <c r="H22" s="53">
        <f>+E22*E3</f>
        <v>3.0123317174002295</v>
      </c>
      <c r="I22" s="53">
        <f>+I14</f>
        <v>1.253164556962025</v>
      </c>
      <c r="J22" s="51" t="str">
        <f>IF(D22&gt;E22,"Se rechaza Ho","No se rechazaHo")</f>
        <v>No se rechazaHo</v>
      </c>
      <c r="K22" s="10"/>
    </row>
    <row r="23" spans="4:11" ht="12.75">
      <c r="D23" s="49" t="s">
        <v>11</v>
      </c>
      <c r="E23" s="6">
        <v>5</v>
      </c>
      <c r="F23" s="53" t="s">
        <v>12</v>
      </c>
      <c r="G23" s="55">
        <f>CH_PotenciaCocienteVarianzasUnilatDcha(H22,E23,G2,G3)</f>
        <v>0.7430126276132274</v>
      </c>
      <c r="H23" s="53"/>
      <c r="I23" s="49"/>
      <c r="J23" s="51"/>
      <c r="K23" s="10"/>
    </row>
    <row r="24" spans="4:11" ht="12.75">
      <c r="D24" s="10"/>
      <c r="E24" s="10"/>
      <c r="F24" s="10"/>
      <c r="G24" s="10"/>
      <c r="H24" s="10"/>
      <c r="I24" s="10"/>
      <c r="J24" s="8"/>
      <c r="K24" s="10"/>
    </row>
    <row r="25" spans="4:11" ht="12.75">
      <c r="D25" s="10"/>
      <c r="E25" s="10"/>
      <c r="F25" s="10"/>
      <c r="G25" s="10"/>
      <c r="H25" s="10"/>
      <c r="I25" s="10"/>
      <c r="J25" s="8"/>
      <c r="K25" s="10"/>
    </row>
    <row r="26" spans="4:11" ht="12.75">
      <c r="D26" s="10"/>
      <c r="E26" s="10"/>
      <c r="F26" s="10"/>
      <c r="G26" s="10"/>
      <c r="H26" s="10"/>
      <c r="I26" s="10"/>
      <c r="J26" s="8"/>
      <c r="K26" s="10"/>
    </row>
    <row r="27" spans="4:11" ht="12.75">
      <c r="D27" s="56"/>
      <c r="E27" s="8"/>
      <c r="F27" s="8"/>
      <c r="G27" s="8"/>
      <c r="H27" s="8"/>
      <c r="I27" s="8"/>
      <c r="J27" s="8"/>
      <c r="K27" s="10"/>
    </row>
    <row r="28" spans="4:11" ht="12.75">
      <c r="D28" s="8"/>
      <c r="E28" s="8"/>
      <c r="F28" s="8"/>
      <c r="G28" s="8"/>
      <c r="H28" s="8"/>
      <c r="I28" s="8"/>
      <c r="J28" s="8"/>
      <c r="K28" s="10"/>
    </row>
    <row r="29" spans="4:11" ht="12.75">
      <c r="D29" s="8"/>
      <c r="E29" s="8"/>
      <c r="F29" s="8"/>
      <c r="G29" s="8"/>
      <c r="H29" s="8"/>
      <c r="I29" s="8"/>
      <c r="J29" s="8"/>
      <c r="K29" s="10"/>
    </row>
    <row r="30" spans="4:11" ht="12.75">
      <c r="D30" s="8"/>
      <c r="E30" s="8"/>
      <c r="F30" s="8"/>
      <c r="G30" s="8"/>
      <c r="H30" s="8"/>
      <c r="I30" s="8"/>
      <c r="J30" s="8"/>
      <c r="K30" s="10"/>
    </row>
    <row r="31" spans="4:11" ht="12.75">
      <c r="D31" s="8"/>
      <c r="E31" s="8"/>
      <c r="F31" s="8"/>
      <c r="G31" s="8"/>
      <c r="H31" s="8"/>
      <c r="I31" s="8"/>
      <c r="J31" s="8"/>
      <c r="K31" s="10"/>
    </row>
    <row r="32" spans="4:11" ht="12.75">
      <c r="D32" s="56"/>
      <c r="E32" s="8"/>
      <c r="F32" s="8"/>
      <c r="G32" s="8"/>
      <c r="H32" s="8"/>
      <c r="I32" s="8"/>
      <c r="J32" s="8"/>
      <c r="K32" s="10"/>
    </row>
    <row r="33" spans="4:11" ht="12.75">
      <c r="D33" s="8"/>
      <c r="E33" s="8"/>
      <c r="F33" s="8"/>
      <c r="G33" s="8"/>
      <c r="H33" s="8"/>
      <c r="I33" s="8"/>
      <c r="J33" s="8"/>
      <c r="K33" s="10"/>
    </row>
    <row r="34" spans="4:11" ht="12.75">
      <c r="D34" s="11"/>
      <c r="E34" s="11"/>
      <c r="F34" s="11"/>
      <c r="G34" s="11"/>
      <c r="H34" s="11"/>
      <c r="I34" s="8"/>
      <c r="J34" s="8"/>
      <c r="K34" s="10"/>
    </row>
    <row r="35" spans="4:11" ht="12.75">
      <c r="D35" s="8"/>
      <c r="E35" s="11"/>
      <c r="F35" s="11"/>
      <c r="G35" s="11"/>
      <c r="H35" s="8"/>
      <c r="I35" s="8"/>
      <c r="J35" s="8"/>
      <c r="K35" s="10"/>
    </row>
    <row r="36" spans="4:11" ht="12.75">
      <c r="D36" s="56"/>
      <c r="E36" s="8"/>
      <c r="F36" s="8"/>
      <c r="G36" s="8"/>
      <c r="H36" s="8"/>
      <c r="I36" s="8"/>
      <c r="J36" s="8"/>
      <c r="K36" s="10"/>
    </row>
    <row r="37" spans="4:11" ht="12.75">
      <c r="D37" s="8"/>
      <c r="E37" s="8"/>
      <c r="F37" s="8"/>
      <c r="G37" s="8"/>
      <c r="H37" s="8"/>
      <c r="I37" s="8"/>
      <c r="J37" s="8"/>
      <c r="K37" s="10"/>
    </row>
    <row r="38" spans="4:11" ht="12.75">
      <c r="D38" s="11"/>
      <c r="E38" s="11"/>
      <c r="F38" s="11"/>
      <c r="G38" s="11"/>
      <c r="H38" s="11"/>
      <c r="I38" s="8"/>
      <c r="J38" s="8"/>
      <c r="K38" s="10"/>
    </row>
    <row r="39" spans="4:11" ht="12.75">
      <c r="D39" s="8"/>
      <c r="E39" s="11"/>
      <c r="F39" s="11"/>
      <c r="G39" s="11"/>
      <c r="H39" s="8"/>
      <c r="I39" s="8"/>
      <c r="J39" s="8"/>
      <c r="K39" s="10"/>
    </row>
    <row r="40" spans="4:11" ht="12.75">
      <c r="D40" s="56"/>
      <c r="E40" s="8"/>
      <c r="F40" s="8"/>
      <c r="G40" s="8"/>
      <c r="H40" s="8"/>
      <c r="I40" s="8"/>
      <c r="J40" s="8"/>
      <c r="K40" s="10"/>
    </row>
    <row r="41" spans="4:11" ht="12.75">
      <c r="D41" s="8"/>
      <c r="E41" s="8"/>
      <c r="F41" s="8"/>
      <c r="G41" s="8"/>
      <c r="H41" s="8"/>
      <c r="I41" s="8"/>
      <c r="J41" s="8"/>
      <c r="K41" s="10"/>
    </row>
    <row r="42" spans="4:11" ht="12.75">
      <c r="D42" s="11"/>
      <c r="E42" s="11"/>
      <c r="F42" s="8"/>
      <c r="G42" s="11"/>
      <c r="H42" s="11"/>
      <c r="I42" s="8"/>
      <c r="J42" s="8"/>
      <c r="K42" s="10"/>
    </row>
    <row r="43" spans="4:11" ht="12.75">
      <c r="D43" s="8"/>
      <c r="E43" s="11"/>
      <c r="F43" s="11"/>
      <c r="G43" s="11"/>
      <c r="H43" s="8"/>
      <c r="I43" s="8"/>
      <c r="J43" s="8"/>
      <c r="K43" s="10"/>
    </row>
    <row r="44" spans="4:11" ht="12.75">
      <c r="D44" s="10"/>
      <c r="E44" s="10"/>
      <c r="F44" s="10"/>
      <c r="G44" s="10"/>
      <c r="H44" s="10"/>
      <c r="I44" s="10"/>
      <c r="J44" s="8"/>
      <c r="K44" s="10"/>
    </row>
    <row r="45" spans="4:11" ht="12.75">
      <c r="D45" s="56"/>
      <c r="E45" s="8"/>
      <c r="F45" s="8"/>
      <c r="G45" s="8"/>
      <c r="H45" s="8"/>
      <c r="I45" s="8"/>
      <c r="J45" s="8"/>
      <c r="K45" s="10"/>
    </row>
    <row r="46" spans="4:11" ht="12.75">
      <c r="D46" s="8"/>
      <c r="E46" s="8"/>
      <c r="F46" s="8"/>
      <c r="G46" s="8"/>
      <c r="H46" s="8"/>
      <c r="I46" s="8"/>
      <c r="J46" s="8"/>
      <c r="K46" s="10"/>
    </row>
    <row r="47" spans="4:11" ht="12.75">
      <c r="D47" s="8"/>
      <c r="E47" s="8"/>
      <c r="F47" s="8"/>
      <c r="G47" s="8"/>
      <c r="H47" s="8"/>
      <c r="I47" s="8"/>
      <c r="J47" s="8"/>
      <c r="K47" s="10"/>
    </row>
    <row r="48" spans="4:11" ht="12.75">
      <c r="D48" s="8"/>
      <c r="E48" s="8"/>
      <c r="F48" s="8"/>
      <c r="G48" s="8"/>
      <c r="H48" s="8"/>
      <c r="I48" s="8"/>
      <c r="J48" s="8"/>
      <c r="K48" s="10"/>
    </row>
    <row r="49" spans="4:9" ht="12.75">
      <c r="D49" s="2"/>
      <c r="E49" s="2"/>
      <c r="F49" s="2"/>
      <c r="G49" s="2"/>
      <c r="H49" s="2"/>
      <c r="I49" s="2"/>
    </row>
    <row r="50" spans="4:9" ht="12.75">
      <c r="D50" s="2"/>
      <c r="E50" s="2"/>
      <c r="F50" s="2"/>
      <c r="G50" s="2"/>
      <c r="H50" s="2"/>
      <c r="I50" s="2"/>
    </row>
    <row r="51" spans="4:9" ht="12.75">
      <c r="D51" s="2"/>
      <c r="E51" s="2"/>
      <c r="F51" s="2"/>
      <c r="G51" s="2"/>
      <c r="H51" s="2"/>
      <c r="I51" s="2"/>
    </row>
    <row r="52" spans="4:9" ht="12.75">
      <c r="D52" s="3"/>
      <c r="E52" s="3"/>
      <c r="F52" s="3"/>
      <c r="G52" s="3"/>
      <c r="H52" s="3"/>
      <c r="I52" s="2"/>
    </row>
    <row r="53" spans="4:9" ht="12.75">
      <c r="D53" s="2"/>
      <c r="E53" s="3"/>
      <c r="F53" s="3"/>
      <c r="G53" s="3"/>
      <c r="H53" s="2"/>
      <c r="I53" s="2"/>
    </row>
    <row r="54" spans="4:9" ht="12.75">
      <c r="D54" s="2"/>
      <c r="E54" s="2"/>
      <c r="F54" s="2"/>
      <c r="G54" s="2"/>
      <c r="H54" s="2"/>
      <c r="I54" s="2"/>
    </row>
    <row r="55" spans="4:9" ht="12.75">
      <c r="D55" s="2"/>
      <c r="E55" s="2"/>
      <c r="F55" s="2"/>
      <c r="G55" s="2"/>
      <c r="H55" s="2"/>
      <c r="I55" s="2"/>
    </row>
    <row r="56" spans="4:9" ht="12.75">
      <c r="D56" s="3"/>
      <c r="E56" s="3"/>
      <c r="F56" s="3"/>
      <c r="G56" s="3"/>
      <c r="H56" s="3"/>
      <c r="I56" s="2"/>
    </row>
    <row r="57" spans="4:9" ht="12.75">
      <c r="D57" s="2"/>
      <c r="E57" s="3"/>
      <c r="F57" s="3"/>
      <c r="G57" s="3"/>
      <c r="H57" s="2"/>
      <c r="I57" s="2"/>
    </row>
    <row r="58" spans="4:9" ht="12.75">
      <c r="D58" s="2"/>
      <c r="E58" s="2"/>
      <c r="F58" s="2"/>
      <c r="G58" s="2"/>
      <c r="H58" s="2"/>
      <c r="I58" s="2"/>
    </row>
    <row r="59" spans="4:9" ht="12.75">
      <c r="D59" s="2"/>
      <c r="E59" s="2"/>
      <c r="F59" s="2"/>
      <c r="G59" s="2"/>
      <c r="H59" s="2"/>
      <c r="I59" s="2"/>
    </row>
    <row r="60" spans="4:9" ht="12.75">
      <c r="D60" s="3"/>
      <c r="E60" s="3"/>
      <c r="F60" s="2"/>
      <c r="G60" s="3"/>
      <c r="H60" s="3"/>
      <c r="I60" s="2"/>
    </row>
    <row r="61" spans="4:9" ht="12.75">
      <c r="D61" s="2"/>
      <c r="E61" s="3"/>
      <c r="F61" s="3"/>
      <c r="G61" s="3"/>
      <c r="H61" s="2"/>
      <c r="I61" s="2"/>
    </row>
  </sheetData>
  <sheetProtection sheet="1" objects="1" scenarios="1"/>
  <mergeCells count="2">
    <mergeCell ref="D2:E2"/>
    <mergeCell ref="D4:E4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4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16.28125" style="1" customWidth="1"/>
    <col min="3" max="3" width="12.57421875" style="1" customWidth="1"/>
    <col min="4" max="4" width="12.28125" style="1" customWidth="1"/>
    <col min="5" max="5" width="16.00390625" style="1" customWidth="1"/>
    <col min="6" max="6" width="16.28125" style="2" customWidth="1"/>
    <col min="7" max="7" width="18.28125" style="1" customWidth="1"/>
    <col min="8" max="8" width="15.421875" style="1" customWidth="1"/>
    <col min="9" max="16384" width="11.421875" style="1" customWidth="1"/>
  </cols>
  <sheetData>
    <row r="1" spans="1:12" ht="23.25">
      <c r="A1" s="8"/>
      <c r="B1" s="9" t="s">
        <v>17</v>
      </c>
      <c r="C1" s="10"/>
      <c r="D1" s="10"/>
      <c r="E1" s="10"/>
      <c r="F1" s="10"/>
      <c r="G1" s="10"/>
      <c r="H1" s="8"/>
      <c r="I1" s="10"/>
      <c r="J1" s="10"/>
      <c r="K1" s="10"/>
      <c r="L1" s="10"/>
    </row>
    <row r="2" spans="1:12" ht="12.75">
      <c r="A2" s="11"/>
      <c r="B2" s="12" t="s">
        <v>9</v>
      </c>
      <c r="C2" s="12"/>
      <c r="D2" s="13" t="s">
        <v>4</v>
      </c>
      <c r="E2" s="5">
        <v>12</v>
      </c>
      <c r="F2" s="14"/>
      <c r="G2" s="14"/>
      <c r="H2" s="15"/>
      <c r="I2" s="10"/>
      <c r="J2" s="10"/>
      <c r="K2" s="10"/>
      <c r="L2" s="10"/>
    </row>
    <row r="3" spans="1:12" ht="15.75">
      <c r="A3" s="8"/>
      <c r="B3" s="13" t="s">
        <v>18</v>
      </c>
      <c r="C3" s="5">
        <v>1</v>
      </c>
      <c r="D3" s="13" t="s">
        <v>5</v>
      </c>
      <c r="E3" s="5">
        <v>15</v>
      </c>
      <c r="F3" s="16"/>
      <c r="G3" s="16"/>
      <c r="H3" s="17"/>
      <c r="I3" s="10"/>
      <c r="J3" s="10"/>
      <c r="K3" s="10"/>
      <c r="L3" s="10"/>
    </row>
    <row r="4" spans="1:12" ht="12.75">
      <c r="A4" s="11"/>
      <c r="B4" s="18" t="s">
        <v>16</v>
      </c>
      <c r="C4" s="19"/>
      <c r="D4" s="13" t="s">
        <v>2</v>
      </c>
      <c r="E4" s="5">
        <v>25</v>
      </c>
      <c r="F4" s="16"/>
      <c r="G4" s="16"/>
      <c r="H4" s="17"/>
      <c r="I4" s="10"/>
      <c r="J4" s="10"/>
      <c r="K4" s="10"/>
      <c r="L4" s="10"/>
    </row>
    <row r="5" spans="1:12" ht="12.75">
      <c r="A5" s="8"/>
      <c r="B5" s="13" t="s">
        <v>10</v>
      </c>
      <c r="C5" s="5">
        <v>0.05</v>
      </c>
      <c r="D5" s="13" t="s">
        <v>3</v>
      </c>
      <c r="E5" s="5">
        <v>123</v>
      </c>
      <c r="F5" s="20"/>
      <c r="G5" s="20"/>
      <c r="H5" s="21"/>
      <c r="I5" s="10"/>
      <c r="J5" s="10"/>
      <c r="K5" s="10"/>
      <c r="L5" s="10"/>
    </row>
    <row r="6" spans="1:12" ht="12.75">
      <c r="A6" s="8"/>
      <c r="B6" s="8"/>
      <c r="C6" s="8"/>
      <c r="D6" s="8"/>
      <c r="E6" s="8"/>
      <c r="F6" s="8"/>
      <c r="G6" s="8"/>
      <c r="H6" s="8"/>
      <c r="I6" s="10"/>
      <c r="J6" s="10"/>
      <c r="K6" s="10"/>
      <c r="L6" s="10"/>
    </row>
    <row r="7" spans="1:12" ht="12.75">
      <c r="A7" s="8"/>
      <c r="B7" s="22"/>
      <c r="C7" s="23"/>
      <c r="D7" s="23"/>
      <c r="E7" s="23"/>
      <c r="F7" s="24"/>
      <c r="G7" s="24"/>
      <c r="H7" s="25"/>
      <c r="I7" s="10"/>
      <c r="J7" s="10"/>
      <c r="K7" s="10"/>
      <c r="L7" s="10"/>
    </row>
    <row r="8" spans="1:12" ht="12.75">
      <c r="A8" s="8"/>
      <c r="B8" s="26" t="s">
        <v>19</v>
      </c>
      <c r="C8" s="26"/>
      <c r="D8" s="26"/>
      <c r="E8" s="27">
        <f>E4/E5</f>
        <v>0.2032520325203252</v>
      </c>
      <c r="F8" s="28"/>
      <c r="G8" s="28"/>
      <c r="H8" s="29"/>
      <c r="I8" s="10"/>
      <c r="J8" s="10"/>
      <c r="K8" s="10"/>
      <c r="L8" s="10"/>
    </row>
    <row r="9" spans="1:12" ht="12.75">
      <c r="A9" s="8"/>
      <c r="B9" s="27" t="s">
        <v>20</v>
      </c>
      <c r="C9" s="27"/>
      <c r="D9" s="27"/>
      <c r="E9" s="27">
        <f>E2-1</f>
        <v>11</v>
      </c>
      <c r="F9" s="28"/>
      <c r="G9" s="28"/>
      <c r="H9" s="29"/>
      <c r="I9" s="10"/>
      <c r="J9" s="10"/>
      <c r="K9" s="10"/>
      <c r="L9" s="10"/>
    </row>
    <row r="10" spans="1:12" ht="12.75">
      <c r="A10" s="8"/>
      <c r="B10" s="27" t="s">
        <v>21</v>
      </c>
      <c r="C10" s="27"/>
      <c r="D10" s="27"/>
      <c r="E10" s="27">
        <f>E3-1</f>
        <v>14</v>
      </c>
      <c r="F10" s="30"/>
      <c r="G10" s="30"/>
      <c r="H10" s="31"/>
      <c r="I10" s="10"/>
      <c r="J10" s="10"/>
      <c r="K10" s="10"/>
      <c r="L10" s="10"/>
    </row>
    <row r="11" spans="1:12" ht="12.75">
      <c r="A11" s="8"/>
      <c r="B11" s="8"/>
      <c r="C11" s="8"/>
      <c r="D11" s="8"/>
      <c r="E11" s="8"/>
      <c r="F11" s="8"/>
      <c r="G11" s="8"/>
      <c r="H11" s="8"/>
      <c r="I11" s="10"/>
      <c r="J11" s="10"/>
      <c r="K11" s="10"/>
      <c r="L11" s="10"/>
    </row>
    <row r="12" spans="1:12" ht="12.75">
      <c r="A12" s="8"/>
      <c r="B12" s="32" t="s">
        <v>6</v>
      </c>
      <c r="C12" s="33"/>
      <c r="D12" s="33"/>
      <c r="E12" s="34"/>
      <c r="F12" s="33"/>
      <c r="G12" s="33"/>
      <c r="H12" s="35"/>
      <c r="I12" s="10"/>
      <c r="J12" s="10"/>
      <c r="K12" s="10"/>
      <c r="L12" s="10"/>
    </row>
    <row r="13" spans="1:12" ht="15.75">
      <c r="A13" s="8"/>
      <c r="B13" s="36" t="s">
        <v>22</v>
      </c>
      <c r="C13" s="37" t="s">
        <v>23</v>
      </c>
      <c r="D13" s="37" t="s">
        <v>24</v>
      </c>
      <c r="E13" s="38" t="s">
        <v>7</v>
      </c>
      <c r="F13" s="37" t="s">
        <v>8</v>
      </c>
      <c r="G13" s="37" t="s">
        <v>25</v>
      </c>
      <c r="H13" s="39"/>
      <c r="I13" s="10"/>
      <c r="J13" s="10"/>
      <c r="K13" s="10"/>
      <c r="L13" s="10"/>
    </row>
    <row r="14" spans="1:12" ht="12.75">
      <c r="A14" s="8"/>
      <c r="B14" s="40">
        <f>E4/E5/C3</f>
        <v>0.2032520325203252</v>
      </c>
      <c r="C14" s="40">
        <f>FINV(1-C5/2,E9,E10)</f>
        <v>0.2977245117108396</v>
      </c>
      <c r="D14" s="37">
        <f>FINV(C5/2,E9,E10)</f>
        <v>3.0945841444918187</v>
      </c>
      <c r="E14" s="41">
        <f>C14*C3</f>
        <v>0.2977245117108396</v>
      </c>
      <c r="F14" s="40">
        <f>D14*C3</f>
        <v>3.0945841444918187</v>
      </c>
      <c r="G14" s="40">
        <f>E4/E5</f>
        <v>0.2032520325203252</v>
      </c>
      <c r="H14" s="39" t="str">
        <f>IF(OR(B14&lt;C14,B14&gt;D14),"Se rechaza Ho","No se rechazaHo")</f>
        <v>Se rechaza Ho</v>
      </c>
      <c r="I14" s="10"/>
      <c r="J14" s="10"/>
      <c r="K14" s="10"/>
      <c r="L14" s="10"/>
    </row>
    <row r="15" spans="1:12" ht="12.75">
      <c r="A15" s="8"/>
      <c r="B15" s="37" t="s">
        <v>11</v>
      </c>
      <c r="C15" s="6">
        <v>5</v>
      </c>
      <c r="D15" s="41" t="s">
        <v>12</v>
      </c>
      <c r="E15" s="40">
        <f>CH_PotenciaCocienteVarianzasBilateral(E14:F14,C15,E2,E3)</f>
        <v>0.7854939009056253</v>
      </c>
      <c r="F15" s="42"/>
      <c r="G15" s="37"/>
      <c r="H15" s="39"/>
      <c r="I15" s="10"/>
      <c r="J15" s="10"/>
      <c r="K15" s="10"/>
      <c r="L15" s="10"/>
    </row>
    <row r="16" spans="1:12" ht="12.75">
      <c r="A16" s="11"/>
      <c r="B16" s="43" t="s">
        <v>13</v>
      </c>
      <c r="C16" s="13"/>
      <c r="D16" s="13"/>
      <c r="E16" s="44"/>
      <c r="F16" s="13"/>
      <c r="G16" s="13"/>
      <c r="H16" s="45"/>
      <c r="I16" s="10"/>
      <c r="J16" s="10"/>
      <c r="K16" s="10"/>
      <c r="L16" s="10"/>
    </row>
    <row r="17" spans="1:12" ht="12.75">
      <c r="A17" s="11"/>
      <c r="B17" s="13" t="s">
        <v>22</v>
      </c>
      <c r="C17" s="13" t="s">
        <v>26</v>
      </c>
      <c r="D17" s="13"/>
      <c r="E17" s="44" t="s">
        <v>15</v>
      </c>
      <c r="F17" s="13"/>
      <c r="G17" s="13" t="s">
        <v>25</v>
      </c>
      <c r="H17" s="45"/>
      <c r="I17" s="10"/>
      <c r="J17" s="10"/>
      <c r="K17" s="10"/>
      <c r="L17" s="10"/>
    </row>
    <row r="18" spans="1:12" ht="12.75">
      <c r="A18" s="8"/>
      <c r="B18" s="46">
        <f>+B14</f>
        <v>0.2032520325203252</v>
      </c>
      <c r="C18" s="46">
        <f>FINV(1-C5,E9,E10)</f>
        <v>0.365143471015017</v>
      </c>
      <c r="D18" s="13"/>
      <c r="E18" s="47">
        <f>+C18*C3</f>
        <v>0.365143471015017</v>
      </c>
      <c r="F18" s="46"/>
      <c r="G18" s="46">
        <f>+G14</f>
        <v>0.2032520325203252</v>
      </c>
      <c r="H18" s="45" t="str">
        <f>IF(B18&lt;C18,"Se rechaza Ho","No se rechazaHo")</f>
        <v>Se rechaza Ho</v>
      </c>
      <c r="I18" s="10"/>
      <c r="J18" s="10"/>
      <c r="K18" s="10"/>
      <c r="L18" s="10"/>
    </row>
    <row r="19" spans="1:12" ht="12.75">
      <c r="A19" s="8"/>
      <c r="B19" s="13" t="s">
        <v>11</v>
      </c>
      <c r="C19" s="6">
        <v>5</v>
      </c>
      <c r="D19" s="46" t="s">
        <v>12</v>
      </c>
      <c r="E19" s="47">
        <f>CH_PotenciaCocienteVarianzasUnilatIzda(E18,C19,E2,E3)</f>
        <v>5.463334844357792E-05</v>
      </c>
      <c r="F19" s="46"/>
      <c r="G19" s="13"/>
      <c r="H19" s="45"/>
      <c r="I19" s="10"/>
      <c r="J19" s="10"/>
      <c r="K19" s="10"/>
      <c r="L19" s="10"/>
    </row>
    <row r="20" spans="1:12" ht="12.75">
      <c r="A20" s="11"/>
      <c r="B20" s="48" t="s">
        <v>14</v>
      </c>
      <c r="C20" s="49"/>
      <c r="D20" s="49"/>
      <c r="E20" s="50"/>
      <c r="F20" s="49"/>
      <c r="G20" s="49"/>
      <c r="H20" s="51"/>
      <c r="I20" s="10"/>
      <c r="J20" s="10"/>
      <c r="K20" s="10"/>
      <c r="L20" s="10"/>
    </row>
    <row r="21" spans="1:12" ht="15.75">
      <c r="A21" s="11"/>
      <c r="B21" s="52" t="s">
        <v>22</v>
      </c>
      <c r="C21" s="49" t="s">
        <v>24</v>
      </c>
      <c r="D21" s="49"/>
      <c r="E21" s="50"/>
      <c r="F21" s="49" t="s">
        <v>15</v>
      </c>
      <c r="G21" s="49" t="s">
        <v>25</v>
      </c>
      <c r="H21" s="51"/>
      <c r="I21" s="10"/>
      <c r="J21" s="10"/>
      <c r="K21" s="10"/>
      <c r="L21" s="10"/>
    </row>
    <row r="22" spans="1:12" ht="12.75">
      <c r="A22" s="8"/>
      <c r="B22" s="53">
        <f>+B14</f>
        <v>0.2032520325203252</v>
      </c>
      <c r="C22" s="53">
        <f>FINV(C5,E9,E10)</f>
        <v>2.565499812590133</v>
      </c>
      <c r="D22" s="49"/>
      <c r="E22" s="54"/>
      <c r="F22" s="53">
        <f>+C22*C3</f>
        <v>2.565499812590133</v>
      </c>
      <c r="G22" s="53">
        <f>+G14</f>
        <v>0.2032520325203252</v>
      </c>
      <c r="H22" s="51" t="str">
        <f>IF(B22&gt;C22,"Se rechaza Ho","No se rechazaHo")</f>
        <v>No se rechazaHo</v>
      </c>
      <c r="I22" s="10"/>
      <c r="J22" s="10"/>
      <c r="K22" s="10"/>
      <c r="L22" s="10"/>
    </row>
    <row r="23" spans="1:12" ht="12.75">
      <c r="A23" s="8"/>
      <c r="B23" s="49" t="s">
        <v>11</v>
      </c>
      <c r="C23" s="6">
        <v>5</v>
      </c>
      <c r="D23" s="53" t="s">
        <v>12</v>
      </c>
      <c r="E23" s="55">
        <f>CH_PotenciaCocienteVarianzasUnilatDcha(F22,C23,E2,E3)</f>
        <v>0.8643823585955653</v>
      </c>
      <c r="F23" s="53"/>
      <c r="G23" s="49"/>
      <c r="H23" s="51"/>
      <c r="I23" s="10"/>
      <c r="J23" s="10"/>
      <c r="K23" s="10"/>
      <c r="L23" s="10"/>
    </row>
    <row r="24" spans="1:12" ht="12.75">
      <c r="A24" s="11"/>
      <c r="B24" s="8"/>
      <c r="C24" s="11"/>
      <c r="D24" s="11"/>
      <c r="E24" s="8"/>
      <c r="F24" s="8"/>
      <c r="G24" s="10"/>
      <c r="H24" s="10"/>
      <c r="I24" s="10"/>
      <c r="J24" s="10"/>
      <c r="K24" s="10"/>
      <c r="L24" s="10"/>
    </row>
    <row r="25" spans="1:12" ht="12.75">
      <c r="A25" s="11"/>
      <c r="B25" s="11"/>
      <c r="C25" s="11"/>
      <c r="D25" s="8"/>
      <c r="E25" s="8"/>
      <c r="F25" s="8"/>
      <c r="G25" s="10"/>
      <c r="H25" s="10"/>
      <c r="I25" s="10"/>
      <c r="J25" s="10"/>
      <c r="K25" s="10"/>
      <c r="L25" s="10"/>
    </row>
    <row r="26" spans="1:12" ht="12.75">
      <c r="A26" s="8"/>
      <c r="B26" s="8"/>
      <c r="C26" s="8"/>
      <c r="D26" s="8"/>
      <c r="E26" s="8"/>
      <c r="F26" s="8"/>
      <c r="G26" s="10"/>
      <c r="H26" s="10"/>
      <c r="I26" s="10"/>
      <c r="J26" s="10"/>
      <c r="K26" s="10"/>
      <c r="L26" s="10"/>
    </row>
    <row r="27" spans="1:12" ht="12.75">
      <c r="A27" s="8"/>
      <c r="B27" s="8"/>
      <c r="C27" s="8"/>
      <c r="D27" s="8"/>
      <c r="E27" s="8"/>
      <c r="F27" s="8"/>
      <c r="G27" s="10"/>
      <c r="H27" s="10"/>
      <c r="I27" s="10"/>
      <c r="J27" s="10"/>
      <c r="K27" s="10"/>
      <c r="L27" s="10"/>
    </row>
    <row r="28" spans="1:12" ht="12.75">
      <c r="A28" s="8"/>
      <c r="B28" s="8"/>
      <c r="C28" s="8"/>
      <c r="D28" s="8"/>
      <c r="E28" s="8"/>
      <c r="F28" s="8"/>
      <c r="G28" s="10"/>
      <c r="H28" s="10"/>
      <c r="I28" s="10"/>
      <c r="J28" s="10"/>
      <c r="K28" s="10"/>
      <c r="L28" s="10"/>
    </row>
    <row r="29" spans="1:12" ht="12.75">
      <c r="A29" s="8"/>
      <c r="B29" s="8"/>
      <c r="C29" s="8"/>
      <c r="D29" s="8"/>
      <c r="E29" s="8"/>
      <c r="F29" s="8"/>
      <c r="G29" s="10"/>
      <c r="H29" s="10"/>
      <c r="I29" s="10"/>
      <c r="J29" s="10"/>
      <c r="K29" s="10"/>
      <c r="L29" s="10"/>
    </row>
    <row r="30" spans="1:12" ht="12.75">
      <c r="A30" s="8"/>
      <c r="B30" s="8"/>
      <c r="C30" s="8"/>
      <c r="D30" s="8"/>
      <c r="E30" s="8"/>
      <c r="F30" s="8"/>
      <c r="G30" s="10"/>
      <c r="H30" s="10"/>
      <c r="I30" s="10"/>
      <c r="J30" s="10"/>
      <c r="K30" s="10"/>
      <c r="L30" s="10"/>
    </row>
    <row r="31" spans="1:12" ht="12.75">
      <c r="A31" s="8"/>
      <c r="B31" s="8"/>
      <c r="C31" s="8"/>
      <c r="D31" s="8"/>
      <c r="E31" s="8"/>
      <c r="F31" s="8"/>
      <c r="G31" s="10"/>
      <c r="H31" s="10"/>
      <c r="I31" s="10"/>
      <c r="J31" s="10"/>
      <c r="K31" s="10"/>
      <c r="L31" s="10"/>
    </row>
    <row r="32" spans="1:12" ht="12.75">
      <c r="A32" s="8"/>
      <c r="B32" s="8"/>
      <c r="C32" s="8"/>
      <c r="D32" s="8"/>
      <c r="E32" s="8"/>
      <c r="F32" s="8"/>
      <c r="G32" s="10"/>
      <c r="H32" s="10"/>
      <c r="I32" s="10"/>
      <c r="J32" s="10"/>
      <c r="K32" s="10"/>
      <c r="L32" s="10"/>
    </row>
    <row r="33" spans="1:12" ht="12.75">
      <c r="A33" s="8"/>
      <c r="B33" s="8"/>
      <c r="C33" s="8"/>
      <c r="D33" s="8"/>
      <c r="E33" s="8"/>
      <c r="F33" s="8"/>
      <c r="G33" s="10"/>
      <c r="H33" s="10"/>
      <c r="I33" s="10"/>
      <c r="J33" s="10"/>
      <c r="K33" s="10"/>
      <c r="L33" s="10"/>
    </row>
    <row r="34" spans="1:12" ht="12.75">
      <c r="A34" s="11"/>
      <c r="B34" s="11"/>
      <c r="C34" s="11"/>
      <c r="D34" s="11"/>
      <c r="E34" s="8"/>
      <c r="F34" s="8"/>
      <c r="G34" s="10"/>
      <c r="H34" s="10"/>
      <c r="I34" s="10"/>
      <c r="J34" s="10"/>
      <c r="K34" s="10"/>
      <c r="L34" s="10"/>
    </row>
    <row r="35" spans="1:12" ht="12.75">
      <c r="A35" s="11"/>
      <c r="B35" s="11"/>
      <c r="C35" s="11"/>
      <c r="D35" s="8"/>
      <c r="E35" s="8"/>
      <c r="F35" s="8"/>
      <c r="G35" s="10"/>
      <c r="H35" s="10"/>
      <c r="I35" s="10"/>
      <c r="J35" s="10"/>
      <c r="K35" s="10"/>
      <c r="L35" s="10"/>
    </row>
    <row r="36" spans="1:12" ht="12.75">
      <c r="A36" s="8"/>
      <c r="B36" s="8"/>
      <c r="C36" s="8"/>
      <c r="D36" s="8"/>
      <c r="E36" s="8"/>
      <c r="F36" s="8"/>
      <c r="G36" s="10"/>
      <c r="H36" s="10"/>
      <c r="I36" s="10"/>
      <c r="J36" s="10"/>
      <c r="K36" s="10"/>
      <c r="L36" s="10"/>
    </row>
    <row r="37" spans="1:12" ht="12.75">
      <c r="A37" s="8"/>
      <c r="B37" s="8"/>
      <c r="C37" s="8"/>
      <c r="D37" s="8"/>
      <c r="E37" s="8"/>
      <c r="F37" s="8"/>
      <c r="G37" s="10"/>
      <c r="H37" s="10"/>
      <c r="I37" s="10"/>
      <c r="J37" s="10"/>
      <c r="K37" s="10"/>
      <c r="L37" s="10"/>
    </row>
    <row r="38" spans="1:12" ht="12.75">
      <c r="A38" s="11"/>
      <c r="B38" s="11"/>
      <c r="C38" s="11"/>
      <c r="D38" s="11"/>
      <c r="E38" s="8"/>
      <c r="F38" s="8"/>
      <c r="G38" s="10"/>
      <c r="H38" s="10"/>
      <c r="I38" s="10"/>
      <c r="J38" s="10"/>
      <c r="K38" s="10"/>
      <c r="L38" s="10"/>
    </row>
    <row r="39" spans="1:12" ht="12.75">
      <c r="A39" s="11"/>
      <c r="B39" s="11"/>
      <c r="C39" s="11"/>
      <c r="D39" s="8"/>
      <c r="E39" s="8"/>
      <c r="F39" s="8"/>
      <c r="G39" s="10"/>
      <c r="H39" s="10"/>
      <c r="I39" s="10"/>
      <c r="J39" s="10"/>
      <c r="K39" s="10"/>
      <c r="L39" s="10"/>
    </row>
    <row r="40" spans="1:12" ht="12.75">
      <c r="A40" s="8"/>
      <c r="B40" s="8"/>
      <c r="C40" s="8"/>
      <c r="D40" s="8"/>
      <c r="E40" s="8"/>
      <c r="F40" s="8"/>
      <c r="G40" s="10"/>
      <c r="H40" s="10"/>
      <c r="I40" s="10"/>
      <c r="J40" s="10"/>
      <c r="K40" s="10"/>
      <c r="L40" s="10"/>
    </row>
    <row r="41" spans="1:12" ht="12.75">
      <c r="A41" s="8"/>
      <c r="B41" s="8"/>
      <c r="C41" s="8"/>
      <c r="D41" s="8"/>
      <c r="E41" s="8"/>
      <c r="F41" s="8"/>
      <c r="G41" s="10"/>
      <c r="H41" s="10"/>
      <c r="I41" s="10"/>
      <c r="J41" s="10"/>
      <c r="K41" s="10"/>
      <c r="L41" s="10"/>
    </row>
    <row r="42" spans="1:12" ht="12.75">
      <c r="A42" s="11"/>
      <c r="B42" s="8"/>
      <c r="C42" s="11"/>
      <c r="D42" s="11"/>
      <c r="E42" s="8"/>
      <c r="F42" s="8"/>
      <c r="G42" s="10"/>
      <c r="H42" s="10"/>
      <c r="I42" s="10"/>
      <c r="J42" s="10"/>
      <c r="K42" s="10"/>
      <c r="L42" s="10"/>
    </row>
    <row r="43" spans="1:12" ht="12.75">
      <c r="A43" s="11"/>
      <c r="B43" s="11"/>
      <c r="C43" s="11"/>
      <c r="D43" s="8"/>
      <c r="E43" s="8"/>
      <c r="F43" s="8"/>
      <c r="G43" s="10"/>
      <c r="H43" s="10"/>
      <c r="I43" s="10"/>
      <c r="J43" s="10"/>
      <c r="K43" s="10"/>
      <c r="L43" s="10"/>
    </row>
    <row r="44" spans="1:12" ht="12.75">
      <c r="A44" s="10"/>
      <c r="B44" s="10"/>
      <c r="C44" s="10"/>
      <c r="D44" s="10"/>
      <c r="E44" s="10"/>
      <c r="F44" s="8"/>
      <c r="G44" s="10"/>
      <c r="H44" s="10"/>
      <c r="I44" s="10"/>
      <c r="J44" s="10"/>
      <c r="K44" s="10"/>
      <c r="L44" s="10"/>
    </row>
    <row r="45" spans="1:12" ht="12.75">
      <c r="A45" s="10"/>
      <c r="B45" s="10"/>
      <c r="C45" s="10"/>
      <c r="D45" s="10"/>
      <c r="E45" s="10"/>
      <c r="F45" s="8"/>
      <c r="G45" s="10"/>
      <c r="H45" s="10"/>
      <c r="I45" s="10"/>
      <c r="J45" s="10"/>
      <c r="K45" s="10"/>
      <c r="L45" s="10"/>
    </row>
    <row r="46" spans="1:12" ht="12.75">
      <c r="A46" s="10"/>
      <c r="B46" s="10"/>
      <c r="C46" s="10"/>
      <c r="D46" s="10"/>
      <c r="E46" s="10"/>
      <c r="F46" s="8"/>
      <c r="G46" s="10"/>
      <c r="H46" s="10"/>
      <c r="I46" s="10"/>
      <c r="J46" s="10"/>
      <c r="K46" s="10"/>
      <c r="L46" s="10"/>
    </row>
    <row r="47" spans="1:12" ht="12.75">
      <c r="A47" s="10"/>
      <c r="B47" s="10"/>
      <c r="C47" s="10"/>
      <c r="D47" s="10"/>
      <c r="E47" s="10"/>
      <c r="F47" s="8"/>
      <c r="G47" s="10"/>
      <c r="H47" s="10"/>
      <c r="I47" s="10"/>
      <c r="J47" s="10"/>
      <c r="K47" s="10"/>
      <c r="L47" s="10"/>
    </row>
    <row r="48" spans="1:12" ht="12.75">
      <c r="A48" s="10"/>
      <c r="B48" s="10"/>
      <c r="C48" s="10"/>
      <c r="D48" s="10"/>
      <c r="E48" s="10"/>
      <c r="F48" s="8"/>
      <c r="G48" s="10"/>
      <c r="H48" s="10"/>
      <c r="I48" s="10"/>
      <c r="J48" s="10"/>
      <c r="K48" s="10"/>
      <c r="L48" s="10"/>
    </row>
  </sheetData>
  <sheetProtection sheet="1" objects="1" scenarios="1"/>
  <mergeCells count="2">
    <mergeCell ref="B2:C2"/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*.*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2002-05-01T20:22:21Z</dcterms:created>
  <dcterms:modified xsi:type="dcterms:W3CDTF">2002-05-04T20:06:58Z</dcterms:modified>
  <cp:category/>
  <cp:version/>
  <cp:contentType/>
  <cp:contentStatus/>
</cp:coreProperties>
</file>