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<sst xmlns="http://schemas.openxmlformats.org/spreadsheetml/2006/main" count="25" uniqueCount="13">
  <si>
    <t>No. Manuales</t>
  </si>
  <si>
    <t>No.  dias</t>
  </si>
  <si>
    <t>totales</t>
  </si>
  <si>
    <t>Prob. Esperada</t>
  </si>
  <si>
    <t>frecuencia esperada</t>
  </si>
  <si>
    <t>5&lt;=</t>
  </si>
  <si>
    <t>Oi-Ei</t>
  </si>
  <si>
    <t>(Oi-Ei)^2</t>
  </si>
  <si>
    <t>(Oi-Ei)^2/Ei</t>
  </si>
  <si>
    <t>Contraste de bondad de ajuste para una distribución de Poisson de parámetro lambda=2</t>
  </si>
  <si>
    <t>Contraste de bondad de ajuste para una distribución de Poisson de parámetro desconocido</t>
  </si>
  <si>
    <t>lambda=</t>
  </si>
  <si>
    <t>Producto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</si>
</sst>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3"/>
  <sheetViews>
    <sheetView tabSelected="1" workbookViewId="0" topLeftCell="A26">
      <selection activeCell="B43" sqref="B43"/>
    </sheetView>
  </sheetViews>
  <sheetFormatPr defaultColWidth="11.421875" defaultRowHeight="12.75"/>
  <cols>
    <col min="1" max="1" width="14.57421875" style="0" customWidth="1"/>
    <col min="3" max="3" width="14.8515625" style="0" customWidth="1"/>
    <col min="4" max="4" width="19.57421875" style="0" customWidth="1"/>
  </cols>
  <sheetData>
    <row r="3" ht="12.75">
      <c r="A3" s="1" t="s">
        <v>9</v>
      </c>
    </row>
    <row r="4" spans="1:7" ht="12.75">
      <c r="A4" s="1" t="s">
        <v>0</v>
      </c>
      <c r="B4" s="1" t="s">
        <v>1</v>
      </c>
      <c r="C4" s="1" t="s">
        <v>3</v>
      </c>
      <c r="D4" s="1" t="s">
        <v>4</v>
      </c>
      <c r="E4" s="1" t="s">
        <v>6</v>
      </c>
      <c r="F4" s="1" t="s">
        <v>7</v>
      </c>
      <c r="G4" s="1" t="s">
        <v>8</v>
      </c>
    </row>
    <row r="5" spans="1:7" ht="12.75">
      <c r="A5">
        <v>0</v>
      </c>
      <c r="B5">
        <v>22</v>
      </c>
      <c r="C5">
        <f>EXP(-2)*POWER(2,A5)/FACT(A5)</f>
        <v>0.1353352832366127</v>
      </c>
      <c r="D5">
        <f aca="true" t="shared" si="0" ref="D5:D10">200*C5</f>
        <v>27.06705664732254</v>
      </c>
      <c r="E5">
        <f aca="true" t="shared" si="1" ref="E5:E10">B5-D5</f>
        <v>-5.067056647322541</v>
      </c>
      <c r="F5">
        <f aca="true" t="shared" si="2" ref="F5:F10">POWER(E5,2)</f>
        <v>25.675063067175554</v>
      </c>
      <c r="G5">
        <f aca="true" t="shared" si="3" ref="G5:G10">F5/D5</f>
        <v>0.948572406734713</v>
      </c>
    </row>
    <row r="6" spans="1:7" ht="12.75">
      <c r="A6">
        <v>1</v>
      </c>
      <c r="B6">
        <v>53</v>
      </c>
      <c r="C6">
        <f>EXP(-2)*POWER(2,A6)/FACT(A6)</f>
        <v>0.2706705664732254</v>
      </c>
      <c r="D6">
        <f t="shared" si="0"/>
        <v>54.13411329464508</v>
      </c>
      <c r="E6">
        <f t="shared" si="1"/>
        <v>-1.1341132946450827</v>
      </c>
      <c r="F6">
        <f t="shared" si="2"/>
        <v>1.2862129650907241</v>
      </c>
      <c r="G6">
        <f t="shared" si="3"/>
        <v>0.023759749385568223</v>
      </c>
    </row>
    <row r="7" spans="1:7" ht="12.75">
      <c r="A7">
        <v>2</v>
      </c>
      <c r="B7">
        <v>58</v>
      </c>
      <c r="C7">
        <f>EXP(-2)*POWER(2,A7)/FACT(A7)</f>
        <v>0.2706705664732254</v>
      </c>
      <c r="D7">
        <f t="shared" si="0"/>
        <v>54.13411329464508</v>
      </c>
      <c r="E7">
        <f t="shared" si="1"/>
        <v>3.8658867053549173</v>
      </c>
      <c r="F7">
        <f t="shared" si="2"/>
        <v>14.945080018639898</v>
      </c>
      <c r="G7">
        <f t="shared" si="3"/>
        <v>0.27607508665184427</v>
      </c>
    </row>
    <row r="8" spans="1:7" ht="12.75">
      <c r="A8">
        <v>3</v>
      </c>
      <c r="B8">
        <v>39</v>
      </c>
      <c r="C8">
        <f>EXP(-2)*POWER(2,A8)/FACT(A8)</f>
        <v>0.1804470443154836</v>
      </c>
      <c r="D8">
        <f t="shared" si="0"/>
        <v>36.08940886309672</v>
      </c>
      <c r="E8">
        <f t="shared" si="1"/>
        <v>2.910591136903278</v>
      </c>
      <c r="F8">
        <f t="shared" si="2"/>
        <v>8.471540766219917</v>
      </c>
      <c r="G8">
        <f t="shared" si="3"/>
        <v>0.2347375873724134</v>
      </c>
    </row>
    <row r="9" spans="1:7" ht="12.75">
      <c r="A9">
        <v>4</v>
      </c>
      <c r="B9">
        <v>20</v>
      </c>
      <c r="C9">
        <f>EXP(-2)*POWER(2,A9)/FACT(A9)</f>
        <v>0.0902235221577418</v>
      </c>
      <c r="D9">
        <f t="shared" si="0"/>
        <v>18.04470443154836</v>
      </c>
      <c r="E9">
        <f t="shared" si="1"/>
        <v>1.955295568451639</v>
      </c>
      <c r="F9">
        <f t="shared" si="2"/>
        <v>3.8231807600066183</v>
      </c>
      <c r="G9">
        <f t="shared" si="3"/>
        <v>0.21187272834030915</v>
      </c>
    </row>
    <row r="10" spans="1:7" ht="12.75">
      <c r="A10" t="s">
        <v>5</v>
      </c>
      <c r="B10">
        <v>8</v>
      </c>
      <c r="C10">
        <f>1-SUM(C5:C9)</f>
        <v>0.052653017343711084</v>
      </c>
      <c r="D10">
        <f t="shared" si="0"/>
        <v>10.530603468742218</v>
      </c>
      <c r="E10">
        <f t="shared" si="1"/>
        <v>-2.5306034687422176</v>
      </c>
      <c r="F10">
        <f t="shared" si="2"/>
        <v>6.403953916010144</v>
      </c>
      <c r="G10">
        <f t="shared" si="3"/>
        <v>0.6081279135634414</v>
      </c>
    </row>
    <row r="12" ht="12.75">
      <c r="B12" s="1" t="s">
        <v>2</v>
      </c>
    </row>
    <row r="13" spans="2:7" ht="12.75">
      <c r="B13">
        <f>SUM(B5:B10)</f>
        <v>200</v>
      </c>
      <c r="D13">
        <f>SUM(D5:D10)</f>
        <v>200</v>
      </c>
      <c r="G13">
        <f>SUM(G5:G10)</f>
        <v>2.3031454720482896</v>
      </c>
    </row>
    <row r="16" spans="1:3" ht="12.75">
      <c r="A16" s="1" t="s">
        <v>0</v>
      </c>
      <c r="B16" s="1" t="s">
        <v>1</v>
      </c>
      <c r="C16" s="1" t="s">
        <v>12</v>
      </c>
    </row>
    <row r="17" spans="1:3" ht="12.75">
      <c r="A17">
        <v>0</v>
      </c>
      <c r="B17">
        <v>22</v>
      </c>
      <c r="C17">
        <f>A17*B17</f>
        <v>0</v>
      </c>
    </row>
    <row r="18" spans="1:3" ht="12.75">
      <c r="A18">
        <v>1</v>
      </c>
      <c r="B18">
        <v>53</v>
      </c>
      <c r="C18">
        <f aca="true" t="shared" si="4" ref="C18:C24">A18*B18</f>
        <v>53</v>
      </c>
    </row>
    <row r="19" spans="1:3" ht="12.75">
      <c r="A19">
        <v>2</v>
      </c>
      <c r="B19">
        <v>58</v>
      </c>
      <c r="C19">
        <f t="shared" si="4"/>
        <v>116</v>
      </c>
    </row>
    <row r="20" spans="1:3" ht="12.75">
      <c r="A20">
        <v>3</v>
      </c>
      <c r="B20">
        <v>39</v>
      </c>
      <c r="C20">
        <f t="shared" si="4"/>
        <v>117</v>
      </c>
    </row>
    <row r="21" spans="1:3" ht="12.75">
      <c r="A21">
        <v>4</v>
      </c>
      <c r="B21">
        <v>20</v>
      </c>
      <c r="C21">
        <f t="shared" si="4"/>
        <v>80</v>
      </c>
    </row>
    <row r="22" spans="1:3" ht="12.75">
      <c r="A22">
        <v>5</v>
      </c>
      <c r="B22">
        <v>5</v>
      </c>
      <c r="C22">
        <f t="shared" si="4"/>
        <v>25</v>
      </c>
    </row>
    <row r="23" spans="1:3" ht="12.75">
      <c r="A23">
        <v>6</v>
      </c>
      <c r="B23">
        <v>2</v>
      </c>
      <c r="C23">
        <f t="shared" si="4"/>
        <v>12</v>
      </c>
    </row>
    <row r="24" spans="1:3" ht="12.75">
      <c r="A24">
        <v>7</v>
      </c>
      <c r="B24">
        <v>1</v>
      </c>
      <c r="C24">
        <f t="shared" si="4"/>
        <v>7</v>
      </c>
    </row>
    <row r="25" ht="12.75">
      <c r="B25" t="s">
        <v>2</v>
      </c>
    </row>
    <row r="26" spans="2:3" ht="12.75">
      <c r="B26">
        <f>SUM(B17:B24)</f>
        <v>200</v>
      </c>
      <c r="C26">
        <f>SUM(C17:C24)</f>
        <v>410</v>
      </c>
    </row>
    <row r="29" spans="2:3" ht="12.75">
      <c r="B29" t="s">
        <v>11</v>
      </c>
      <c r="C29">
        <f>C26/B26</f>
        <v>2.05</v>
      </c>
    </row>
    <row r="33" ht="12.75">
      <c r="A33" s="1" t="s">
        <v>10</v>
      </c>
    </row>
    <row r="34" spans="1:7" ht="12.75">
      <c r="A34" s="1" t="s">
        <v>0</v>
      </c>
      <c r="B34" s="1" t="s">
        <v>1</v>
      </c>
      <c r="C34" s="1" t="s">
        <v>3</v>
      </c>
      <c r="D34" s="1" t="s">
        <v>4</v>
      </c>
      <c r="E34" s="1" t="s">
        <v>6</v>
      </c>
      <c r="F34" s="1" t="s">
        <v>7</v>
      </c>
      <c r="G34" s="1" t="s">
        <v>8</v>
      </c>
    </row>
    <row r="35" spans="1:7" ht="12.75">
      <c r="A35">
        <v>0</v>
      </c>
      <c r="B35">
        <v>22</v>
      </c>
      <c r="C35">
        <f>EXP(-2.05)*POWER(2.05,A35)/FACT(A35)</f>
        <v>0.12873490358780423</v>
      </c>
      <c r="D35">
        <f aca="true" t="shared" si="5" ref="D35:D40">200*C35</f>
        <v>25.746980717560845</v>
      </c>
      <c r="E35">
        <f aca="true" t="shared" si="6" ref="E35:E40">B35-D35</f>
        <v>-3.746980717560845</v>
      </c>
      <c r="F35">
        <f aca="true" t="shared" si="7" ref="F35:F40">POWER(E35,2)</f>
        <v>14.039864497772786</v>
      </c>
      <c r="G35">
        <f aca="true" t="shared" si="8" ref="G35:G40">F35/D35</f>
        <v>0.5453013948232319</v>
      </c>
    </row>
    <row r="36" spans="1:7" ht="12.75">
      <c r="A36">
        <v>1</v>
      </c>
      <c r="B36">
        <v>53</v>
      </c>
      <c r="C36">
        <f>EXP(-2.05)*POWER(2.05,A36)/FACT(A36)</f>
        <v>0.26390655235499866</v>
      </c>
      <c r="D36">
        <f t="shared" si="5"/>
        <v>52.781310470999735</v>
      </c>
      <c r="E36">
        <f t="shared" si="6"/>
        <v>0.21868952900026528</v>
      </c>
      <c r="F36">
        <f t="shared" si="7"/>
        <v>0.04782511009435787</v>
      </c>
      <c r="G36">
        <f t="shared" si="8"/>
        <v>0.0009060993307590382</v>
      </c>
    </row>
    <row r="37" spans="1:7" ht="12.75">
      <c r="A37">
        <v>2</v>
      </c>
      <c r="B37">
        <v>58</v>
      </c>
      <c r="C37">
        <f>EXP(-2.05)*POWER(2.05,A37)/FACT(A37)</f>
        <v>0.2705042161638736</v>
      </c>
      <c r="D37">
        <f t="shared" si="5"/>
        <v>54.10084323277472</v>
      </c>
      <c r="E37">
        <f t="shared" si="6"/>
        <v>3.8991567672252785</v>
      </c>
      <c r="F37">
        <f t="shared" si="7"/>
        <v>15.203423495398685</v>
      </c>
      <c r="G37">
        <f t="shared" si="8"/>
        <v>0.2810200837348193</v>
      </c>
    </row>
    <row r="38" spans="1:7" ht="12.75">
      <c r="A38">
        <v>3</v>
      </c>
      <c r="B38">
        <v>39</v>
      </c>
      <c r="C38">
        <f>EXP(-2.05)*POWER(2.05,A38)/FACT(A38)</f>
        <v>0.1848445477119803</v>
      </c>
      <c r="D38">
        <f t="shared" si="5"/>
        <v>36.96890954239606</v>
      </c>
      <c r="E38">
        <f t="shared" si="6"/>
        <v>2.0310904576039377</v>
      </c>
      <c r="F38">
        <f t="shared" si="7"/>
        <v>4.125328446969773</v>
      </c>
      <c r="G38">
        <f t="shared" si="8"/>
        <v>0.11158912984000334</v>
      </c>
    </row>
    <row r="39" spans="1:7" ht="12.75">
      <c r="A39">
        <v>4</v>
      </c>
      <c r="B39">
        <v>20</v>
      </c>
      <c r="C39">
        <f>EXP(-2.05)*POWER(2.05,A39)/FACT(A39)</f>
        <v>0.0947328307023899</v>
      </c>
      <c r="D39">
        <f t="shared" si="5"/>
        <v>18.94656614047798</v>
      </c>
      <c r="E39">
        <f t="shared" si="6"/>
        <v>1.0534338595220198</v>
      </c>
      <c r="F39">
        <f t="shared" si="7"/>
        <v>1.1097228963874586</v>
      </c>
      <c r="G39">
        <f t="shared" si="8"/>
        <v>0.0585711884760276</v>
      </c>
    </row>
    <row r="40" spans="1:7" ht="12.75">
      <c r="A40" t="s">
        <v>5</v>
      </c>
      <c r="B40">
        <v>8</v>
      </c>
      <c r="C40">
        <f>1-SUM(C35:C39)</f>
        <v>0.05727694947895334</v>
      </c>
      <c r="D40">
        <f t="shared" si="5"/>
        <v>11.455389895790669</v>
      </c>
      <c r="E40">
        <f t="shared" si="6"/>
        <v>-3.4553898957906686</v>
      </c>
      <c r="F40">
        <f t="shared" si="7"/>
        <v>11.939719331932247</v>
      </c>
      <c r="G40">
        <f t="shared" si="8"/>
        <v>1.042279611654209</v>
      </c>
    </row>
    <row r="42" ht="12.75">
      <c r="B42" s="1" t="s">
        <v>2</v>
      </c>
    </row>
    <row r="43" spans="2:7" ht="12.75">
      <c r="B43">
        <f>SUM(B35:B40)</f>
        <v>200</v>
      </c>
      <c r="D43">
        <f>SUM(D35:D40)</f>
        <v>200.00000000000003</v>
      </c>
      <c r="G43">
        <f>SUM(G35:G40)</f>
        <v>2.0396675078590505</v>
      </c>
    </row>
  </sheetData>
  <printOptions gridLines="1"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sdf</dc:creator>
  <cp:keywords/>
  <dc:description/>
  <cp:lastModifiedBy>sdf</cp:lastModifiedBy>
  <cp:lastPrinted>2003-01-20T16:12:10Z</cp:lastPrinted>
  <dcterms:created xsi:type="dcterms:W3CDTF">2003-01-20T14:57:12Z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