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firstSheet="2" activeTab="2"/>
  </bookViews>
  <sheets>
    <sheet name="Datos" sheetId="1" r:id="rId1"/>
    <sheet name="Dispersion" sheetId="2" r:id="rId2"/>
    <sheet name="Calculos" sheetId="3" r:id="rId3"/>
    <sheet name="GrafRectaY|X" sheetId="4" r:id="rId4"/>
    <sheet name="GrafY|XPredi" sheetId="5" r:id="rId5"/>
    <sheet name="GrafRectaX|Y" sheetId="6" r:id="rId6"/>
    <sheet name="GrafRectas" sheetId="7" r:id="rId7"/>
    <sheet name="GrafPredi" sheetId="8" r:id="rId8"/>
  </sheets>
  <definedNames/>
  <calcPr fullCalcOnLoad="1"/>
</workbook>
</file>

<file path=xl/sharedStrings.xml><?xml version="1.0" encoding="utf-8"?>
<sst xmlns="http://schemas.openxmlformats.org/spreadsheetml/2006/main" count="44" uniqueCount="33">
  <si>
    <t>Ejemplo</t>
  </si>
  <si>
    <t>X</t>
  </si>
  <si>
    <t>Y</t>
  </si>
  <si>
    <t>número de bacterias por unidad de volumen después de X horas.</t>
  </si>
  <si>
    <t>tiempo expresado en horas.</t>
  </si>
  <si>
    <t>Media(X) =</t>
  </si>
  <si>
    <t>n =</t>
  </si>
  <si>
    <t>Media(Y) =</t>
  </si>
  <si>
    <t>xi^2</t>
  </si>
  <si>
    <t>yi^2</t>
  </si>
  <si>
    <t>xi*yi</t>
  </si>
  <si>
    <r>
      <t>S</t>
    </r>
    <r>
      <rPr>
        <vertAlign val="superscript"/>
        <sz val="11"/>
        <rFont val="Arial"/>
        <family val="0"/>
      </rPr>
      <t>2</t>
    </r>
    <r>
      <rPr>
        <vertAlign val="subscript"/>
        <sz val="11"/>
        <rFont val="Arial"/>
        <family val="0"/>
      </rPr>
      <t>X</t>
    </r>
    <r>
      <rPr>
        <sz val="11"/>
        <rFont val="Arial"/>
        <family val="0"/>
      </rPr>
      <t xml:space="preserve"> =</t>
    </r>
  </si>
  <si>
    <r>
      <t>S</t>
    </r>
    <r>
      <rPr>
        <vertAlign val="subscript"/>
        <sz val="11"/>
        <rFont val="Arial"/>
        <family val="0"/>
      </rPr>
      <t>X</t>
    </r>
    <r>
      <rPr>
        <sz val="11"/>
        <rFont val="Arial"/>
        <family val="0"/>
      </rPr>
      <t xml:space="preserve"> =</t>
    </r>
  </si>
  <si>
    <r>
      <t>S</t>
    </r>
    <r>
      <rPr>
        <vertAlign val="superscript"/>
        <sz val="11"/>
        <rFont val="Arial"/>
        <family val="0"/>
      </rPr>
      <t>2</t>
    </r>
    <r>
      <rPr>
        <vertAlign val="subscript"/>
        <sz val="11"/>
        <rFont val="Arial"/>
        <family val="0"/>
      </rPr>
      <t>Y</t>
    </r>
    <r>
      <rPr>
        <sz val="11"/>
        <rFont val="Arial"/>
        <family val="0"/>
      </rPr>
      <t xml:space="preserve"> =</t>
    </r>
  </si>
  <si>
    <r>
      <t>S</t>
    </r>
    <r>
      <rPr>
        <vertAlign val="subscript"/>
        <sz val="11"/>
        <rFont val="Arial"/>
        <family val="0"/>
      </rPr>
      <t>Y</t>
    </r>
    <r>
      <rPr>
        <sz val="11"/>
        <rFont val="Arial"/>
        <family val="0"/>
      </rPr>
      <t xml:space="preserve"> =</t>
    </r>
  </si>
  <si>
    <r>
      <t>S</t>
    </r>
    <r>
      <rPr>
        <vertAlign val="subscript"/>
        <sz val="11"/>
        <rFont val="Arial"/>
        <family val="0"/>
      </rPr>
      <t>XY</t>
    </r>
    <r>
      <rPr>
        <sz val="11"/>
        <rFont val="Arial"/>
        <family val="0"/>
      </rPr>
      <t xml:space="preserve"> =</t>
    </r>
  </si>
  <si>
    <r>
      <t>r</t>
    </r>
    <r>
      <rPr>
        <b/>
        <vertAlign val="subscript"/>
        <sz val="11"/>
        <rFont val="Arial"/>
        <family val="2"/>
      </rPr>
      <t>XY</t>
    </r>
    <r>
      <rPr>
        <b/>
        <sz val="11"/>
        <rFont val="Arial"/>
        <family val="2"/>
      </rPr>
      <t xml:space="preserve"> =</t>
    </r>
  </si>
  <si>
    <t>Recta de regresión de Y|X</t>
  </si>
  <si>
    <t>y = a + b*x</t>
  </si>
  <si>
    <t>b =</t>
  </si>
  <si>
    <t xml:space="preserve">a = </t>
  </si>
  <si>
    <t>Recta</t>
  </si>
  <si>
    <t>Y|X</t>
  </si>
  <si>
    <t>Recta de regresión de X|Y</t>
  </si>
  <si>
    <t>x = c + d*y</t>
  </si>
  <si>
    <t>d =</t>
  </si>
  <si>
    <t>c =</t>
  </si>
  <si>
    <t>X|Y</t>
  </si>
  <si>
    <t>(extraido de Valderrama, 1995, pág. 163):</t>
  </si>
  <si>
    <t>Predicción</t>
  </si>
  <si>
    <t>Bibliografía:</t>
  </si>
  <si>
    <r>
      <t xml:space="preserve">Valderrama, M.J. (1995), </t>
    </r>
    <r>
      <rPr>
        <i/>
        <sz val="10"/>
        <rFont val="Arial"/>
        <family val="2"/>
      </rPr>
      <t>"Modelos Matemáticos en las Ciencias Experimentales",</t>
    </r>
    <r>
      <rPr>
        <sz val="10"/>
        <rFont val="Arial"/>
        <family val="2"/>
      </rPr>
      <t xml:space="preserve"> Madrid: Ed.Pirámide</t>
    </r>
  </si>
  <si>
    <r>
      <t>r</t>
    </r>
    <r>
      <rPr>
        <b/>
        <vertAlign val="subscript"/>
        <sz val="11"/>
        <rFont val="Arial"/>
        <family val="2"/>
      </rPr>
      <t>XY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</si>
</sst>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</numFmts>
  <fonts count="15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vertAlign val="superscript"/>
      <sz val="11"/>
      <name val="Arial"/>
      <family val="0"/>
    </font>
    <font>
      <vertAlign val="subscript"/>
      <sz val="11"/>
      <name val="Arial"/>
      <family val="0"/>
    </font>
    <font>
      <b/>
      <vertAlign val="subscript"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172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right"/>
    </xf>
    <xf numFmtId="172" fontId="2" fillId="0" borderId="15" xfId="0" applyNumberFormat="1" applyFont="1" applyBorder="1" applyAlignment="1">
      <alignment/>
    </xf>
    <xf numFmtId="0" fontId="11" fillId="6" borderId="0" xfId="0" applyFont="1" applyFill="1" applyAlignment="1">
      <alignment/>
    </xf>
    <xf numFmtId="0" fontId="2" fillId="6" borderId="3" xfId="0" applyFont="1" applyFill="1" applyBorder="1" applyAlignment="1">
      <alignment/>
    </xf>
    <xf numFmtId="0" fontId="0" fillId="6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1"/>
          <c:y val="0.1125"/>
          <c:w val="0.949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v>datos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9966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Calculos!$A$7:$A$12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Calculos!$B$7:$B$12</c:f>
              <c:numCache>
                <c:ptCount val="6"/>
                <c:pt idx="0">
                  <c:v>12</c:v>
                </c:pt>
                <c:pt idx="1">
                  <c:v>19</c:v>
                </c:pt>
                <c:pt idx="2">
                  <c:v>23</c:v>
                </c:pt>
                <c:pt idx="3">
                  <c:v>34</c:v>
                </c:pt>
                <c:pt idx="4">
                  <c:v>56</c:v>
                </c:pt>
                <c:pt idx="5">
                  <c:v>62</c:v>
                </c:pt>
              </c:numCache>
            </c:numRef>
          </c:yVal>
          <c:smooth val="0"/>
        </c:ser>
        <c:axId val="42036185"/>
        <c:axId val="42781346"/>
      </c:scatterChart>
      <c:valAx>
        <c:axId val="42036185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Horas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2781346"/>
        <c:crosses val="autoZero"/>
        <c:crossBetween val="midCat"/>
        <c:dispUnits/>
      </c:valAx>
      <c:valAx>
        <c:axId val="4278134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No. de bacterias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20361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875"/>
          <c:w val="0.94925"/>
          <c:h val="0.91525"/>
        </c:manualLayout>
      </c:layout>
      <c:scatterChart>
        <c:scatterStyle val="lineMarker"/>
        <c:varyColors val="0"/>
        <c:ser>
          <c:idx val="0"/>
          <c:order val="0"/>
          <c:tx>
            <c:v>datos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9966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Calculos!$A$7:$A$12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Calculos!$B$7:$B$12</c:f>
              <c:numCache>
                <c:ptCount val="6"/>
                <c:pt idx="0">
                  <c:v>12</c:v>
                </c:pt>
                <c:pt idx="1">
                  <c:v>19</c:v>
                </c:pt>
                <c:pt idx="2">
                  <c:v>23</c:v>
                </c:pt>
                <c:pt idx="3">
                  <c:v>34</c:v>
                </c:pt>
                <c:pt idx="4">
                  <c:v>56</c:v>
                </c:pt>
                <c:pt idx="5">
                  <c:v>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Calculos!$F$6</c:f>
              <c:strCache>
                <c:ptCount val="1"/>
                <c:pt idx="0">
                  <c:v>Y|X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(Calculos!$A$7:$A$12,Calculos!$A$15)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(Calculos!$F$7:$F$12,Calculos!$B$15)</c:f>
              <c:numCache>
                <c:ptCount val="7"/>
                <c:pt idx="0">
                  <c:v>7.76190476190477</c:v>
                </c:pt>
                <c:pt idx="1">
                  <c:v>18.390476190476196</c:v>
                </c:pt>
                <c:pt idx="2">
                  <c:v>29.019047619047623</c:v>
                </c:pt>
                <c:pt idx="3">
                  <c:v>39.647619047619045</c:v>
                </c:pt>
                <c:pt idx="4">
                  <c:v>50.27619047619048</c:v>
                </c:pt>
                <c:pt idx="5">
                  <c:v>60.9047619047619</c:v>
                </c:pt>
                <c:pt idx="6">
                  <c:v>71.53333333333333</c:v>
                </c:pt>
              </c:numCache>
            </c:numRef>
          </c:yVal>
          <c:smooth val="0"/>
        </c:ser>
        <c:axId val="49487795"/>
        <c:axId val="42736972"/>
      </c:scatterChart>
      <c:valAx>
        <c:axId val="49487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Horas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2736972"/>
        <c:crosses val="autoZero"/>
        <c:crossBetween val="midCat"/>
        <c:dispUnits/>
      </c:valAx>
      <c:valAx>
        <c:axId val="42736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No. de bacterias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94877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6695"/>
          <c:w val="0.2335"/>
          <c:h val="0.11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775"/>
          <c:w val="0.94425"/>
          <c:h val="0.912"/>
        </c:manualLayout>
      </c:layout>
      <c:scatterChart>
        <c:scatterStyle val="lineMarker"/>
        <c:varyColors val="0"/>
        <c:ser>
          <c:idx val="0"/>
          <c:order val="0"/>
          <c:tx>
            <c:v>datos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9966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Calculos!$A$7:$A$12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Calculos!$B$7:$B$12</c:f>
              <c:numCache>
                <c:ptCount val="6"/>
                <c:pt idx="0">
                  <c:v>12</c:v>
                </c:pt>
                <c:pt idx="1">
                  <c:v>19</c:v>
                </c:pt>
                <c:pt idx="2">
                  <c:v>23</c:v>
                </c:pt>
                <c:pt idx="3">
                  <c:v>34</c:v>
                </c:pt>
                <c:pt idx="4">
                  <c:v>56</c:v>
                </c:pt>
                <c:pt idx="5">
                  <c:v>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Calculos!$F$6</c:f>
              <c:strCache>
                <c:ptCount val="1"/>
                <c:pt idx="0">
                  <c:v>Y|X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(Calculos!$A$7:$A$12,Calculos!$A$15)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(Calculos!$F$7:$F$12,Calculos!$B$15)</c:f>
              <c:numCache>
                <c:ptCount val="7"/>
                <c:pt idx="0">
                  <c:v>7.76190476190477</c:v>
                </c:pt>
                <c:pt idx="1">
                  <c:v>18.390476190476196</c:v>
                </c:pt>
                <c:pt idx="2">
                  <c:v>29.019047619047623</c:v>
                </c:pt>
                <c:pt idx="3">
                  <c:v>39.647619047619045</c:v>
                </c:pt>
                <c:pt idx="4">
                  <c:v>50.27619047619048</c:v>
                </c:pt>
                <c:pt idx="5">
                  <c:v>60.9047619047619</c:v>
                </c:pt>
                <c:pt idx="6">
                  <c:v>71.53333333333333</c:v>
                </c:pt>
              </c:numCache>
            </c:numRef>
          </c:yVal>
          <c:smooth val="0"/>
        </c:ser>
        <c:ser>
          <c:idx val="4"/>
          <c:order val="2"/>
          <c:tx>
            <c:v>Predicción(x=6)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Calculos!$A$15</c:f>
              <c:numCache>
                <c:ptCount val="1"/>
                <c:pt idx="0">
                  <c:v>6</c:v>
                </c:pt>
              </c:numCache>
            </c:numRef>
          </c:xVal>
          <c:yVal>
            <c:numRef>
              <c:f>Calculos!$B$15</c:f>
              <c:numCache>
                <c:ptCount val="1"/>
                <c:pt idx="0">
                  <c:v>71.53333333333333</c:v>
                </c:pt>
              </c:numCache>
            </c:numRef>
          </c:yVal>
          <c:smooth val="0"/>
        </c:ser>
        <c:axId val="49088429"/>
        <c:axId val="39142678"/>
      </c:scatterChart>
      <c:valAx>
        <c:axId val="4908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Horas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9142678"/>
        <c:crosses val="autoZero"/>
        <c:crossBetween val="midCat"/>
        <c:dispUnits/>
      </c:valAx>
      <c:valAx>
        <c:axId val="39142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No. de bacterias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90884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4605"/>
          <c:w val="0.2335"/>
          <c:h val="0.3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875"/>
          <c:w val="0.94925"/>
          <c:h val="0.91525"/>
        </c:manualLayout>
      </c:layout>
      <c:scatterChart>
        <c:scatterStyle val="lineMarker"/>
        <c:varyColors val="0"/>
        <c:ser>
          <c:idx val="0"/>
          <c:order val="0"/>
          <c:tx>
            <c:v>datos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9966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Calculos!$A$7:$A$12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Calculos!$B$7:$B$12</c:f>
              <c:numCache>
                <c:ptCount val="6"/>
                <c:pt idx="0">
                  <c:v>12</c:v>
                </c:pt>
                <c:pt idx="1">
                  <c:v>19</c:v>
                </c:pt>
                <c:pt idx="2">
                  <c:v>23</c:v>
                </c:pt>
                <c:pt idx="3">
                  <c:v>34</c:v>
                </c:pt>
                <c:pt idx="4">
                  <c:v>56</c:v>
                </c:pt>
                <c:pt idx="5">
                  <c:v>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Calculos!$G$6</c:f>
              <c:strCache>
                <c:ptCount val="1"/>
                <c:pt idx="0">
                  <c:v>X|Y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Calculos!$G$7:$G$12</c:f>
              <c:numCache>
                <c:ptCount val="6"/>
                <c:pt idx="0">
                  <c:v>0.5193897012078832</c:v>
                </c:pt>
                <c:pt idx="1">
                  <c:v>1.1401780038143674</c:v>
                </c:pt>
                <c:pt idx="2">
                  <c:v>1.4949141767323586</c:v>
                </c:pt>
                <c:pt idx="3">
                  <c:v>2.470438652256834</c:v>
                </c:pt>
                <c:pt idx="4">
                  <c:v>4.421487603305785</c:v>
                </c:pt>
                <c:pt idx="5">
                  <c:v>4.953591862682771</c:v>
                </c:pt>
              </c:numCache>
            </c:numRef>
          </c:xVal>
          <c:yVal>
            <c:numRef>
              <c:f>Calculos!$B$7:$B$12</c:f>
              <c:numCache>
                <c:ptCount val="6"/>
                <c:pt idx="0">
                  <c:v>12</c:v>
                </c:pt>
                <c:pt idx="1">
                  <c:v>19</c:v>
                </c:pt>
                <c:pt idx="2">
                  <c:v>23</c:v>
                </c:pt>
                <c:pt idx="3">
                  <c:v>34</c:v>
                </c:pt>
                <c:pt idx="4">
                  <c:v>56</c:v>
                </c:pt>
                <c:pt idx="5">
                  <c:v>62</c:v>
                </c:pt>
              </c:numCache>
            </c:numRef>
          </c:yVal>
          <c:smooth val="0"/>
        </c:ser>
        <c:axId val="16739783"/>
        <c:axId val="16440320"/>
      </c:scatterChart>
      <c:valAx>
        <c:axId val="16739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Horas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6440320"/>
        <c:crosses val="autoZero"/>
        <c:crossBetween val="midCat"/>
        <c:dispUnits/>
      </c:valAx>
      <c:valAx>
        <c:axId val="16440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No. de bacterias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67397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.6415"/>
          <c:w val="0.153"/>
          <c:h val="0.17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185"/>
          <c:w val="0.949"/>
          <c:h val="0.91675"/>
        </c:manualLayout>
      </c:layout>
      <c:scatterChart>
        <c:scatterStyle val="lineMarker"/>
        <c:varyColors val="0"/>
        <c:ser>
          <c:idx val="0"/>
          <c:order val="0"/>
          <c:tx>
            <c:v>datos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9966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Calculos!$A$7:$A$12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Calculos!$B$7:$B$12</c:f>
              <c:numCache>
                <c:ptCount val="6"/>
                <c:pt idx="0">
                  <c:v>12</c:v>
                </c:pt>
                <c:pt idx="1">
                  <c:v>19</c:v>
                </c:pt>
                <c:pt idx="2">
                  <c:v>23</c:v>
                </c:pt>
                <c:pt idx="3">
                  <c:v>34</c:v>
                </c:pt>
                <c:pt idx="4">
                  <c:v>56</c:v>
                </c:pt>
                <c:pt idx="5">
                  <c:v>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Calculos!$F$6</c:f>
              <c:strCache>
                <c:ptCount val="1"/>
                <c:pt idx="0">
                  <c:v>Y|X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(Calculos!$A$7:$A$12,Calculos!$A$15)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(Calculos!$F$7:$F$12,Calculos!$B$15)</c:f>
              <c:numCache>
                <c:ptCount val="7"/>
                <c:pt idx="0">
                  <c:v>7.76190476190477</c:v>
                </c:pt>
                <c:pt idx="1">
                  <c:v>18.390476190476196</c:v>
                </c:pt>
                <c:pt idx="2">
                  <c:v>29.019047619047623</c:v>
                </c:pt>
                <c:pt idx="3">
                  <c:v>39.647619047619045</c:v>
                </c:pt>
                <c:pt idx="4">
                  <c:v>50.27619047619048</c:v>
                </c:pt>
                <c:pt idx="5">
                  <c:v>60.9047619047619</c:v>
                </c:pt>
                <c:pt idx="6">
                  <c:v>71.53333333333333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Calculos!$G$6</c:f>
              <c:strCache>
                <c:ptCount val="1"/>
                <c:pt idx="0">
                  <c:v>X|Y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Calculos!$G$7:$G$12</c:f>
              <c:numCache>
                <c:ptCount val="6"/>
                <c:pt idx="0">
                  <c:v>0.5193897012078832</c:v>
                </c:pt>
                <c:pt idx="1">
                  <c:v>1.1401780038143674</c:v>
                </c:pt>
                <c:pt idx="2">
                  <c:v>1.4949141767323586</c:v>
                </c:pt>
                <c:pt idx="3">
                  <c:v>2.470438652256834</c:v>
                </c:pt>
                <c:pt idx="4">
                  <c:v>4.421487603305785</c:v>
                </c:pt>
                <c:pt idx="5">
                  <c:v>4.953591862682771</c:v>
                </c:pt>
              </c:numCache>
            </c:numRef>
          </c:xVal>
          <c:yVal>
            <c:numRef>
              <c:f>Calculos!$B$7:$B$12</c:f>
              <c:numCache>
                <c:ptCount val="6"/>
                <c:pt idx="0">
                  <c:v>12</c:v>
                </c:pt>
                <c:pt idx="1">
                  <c:v>19</c:v>
                </c:pt>
                <c:pt idx="2">
                  <c:v>23</c:v>
                </c:pt>
                <c:pt idx="3">
                  <c:v>34</c:v>
                </c:pt>
                <c:pt idx="4">
                  <c:v>56</c:v>
                </c:pt>
                <c:pt idx="5">
                  <c:v>62</c:v>
                </c:pt>
              </c:numCache>
            </c:numRef>
          </c:yVal>
          <c:smooth val="0"/>
        </c:ser>
        <c:ser>
          <c:idx val="3"/>
          <c:order val="3"/>
          <c:tx>
            <c:v>Medias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Calculos!$B$18</c:f>
              <c:numCache>
                <c:ptCount val="1"/>
                <c:pt idx="0">
                  <c:v>2.5</c:v>
                </c:pt>
              </c:numCache>
            </c:numRef>
          </c:xVal>
          <c:yVal>
            <c:numRef>
              <c:f>Calculos!$B$19</c:f>
              <c:numCache>
                <c:ptCount val="1"/>
                <c:pt idx="0">
                  <c:v>34.333333333333336</c:v>
                </c:pt>
              </c:numCache>
            </c:numRef>
          </c:yVal>
          <c:smooth val="0"/>
        </c:ser>
        <c:axId val="13745153"/>
        <c:axId val="56597514"/>
      </c:scatterChart>
      <c:valAx>
        <c:axId val="1374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Horas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6597514"/>
        <c:crosses val="autoZero"/>
        <c:crossBetween val="midCat"/>
        <c:dispUnits/>
      </c:valAx>
      <c:valAx>
        <c:axId val="56597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No. de bacterias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37451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5"/>
          <c:y val="0.51675"/>
          <c:w val="0.23325"/>
          <c:h val="0.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75"/>
          <c:w val="0.9547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v>datos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9966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Calculos!$A$7:$A$12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Calculos!$B$7:$B$12</c:f>
              <c:numCache>
                <c:ptCount val="6"/>
                <c:pt idx="0">
                  <c:v>12</c:v>
                </c:pt>
                <c:pt idx="1">
                  <c:v>19</c:v>
                </c:pt>
                <c:pt idx="2">
                  <c:v>23</c:v>
                </c:pt>
                <c:pt idx="3">
                  <c:v>34</c:v>
                </c:pt>
                <c:pt idx="4">
                  <c:v>56</c:v>
                </c:pt>
                <c:pt idx="5">
                  <c:v>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Calculos!$F$6</c:f>
              <c:strCache>
                <c:ptCount val="1"/>
                <c:pt idx="0">
                  <c:v>Y|X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(Calculos!$A$7:$A$12,Calculos!$A$15)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(Calculos!$F$7:$F$12,Calculos!$B$15)</c:f>
              <c:numCache>
                <c:ptCount val="7"/>
                <c:pt idx="0">
                  <c:v>7.76190476190477</c:v>
                </c:pt>
                <c:pt idx="1">
                  <c:v>18.390476190476196</c:v>
                </c:pt>
                <c:pt idx="2">
                  <c:v>29.019047619047623</c:v>
                </c:pt>
                <c:pt idx="3">
                  <c:v>39.647619047619045</c:v>
                </c:pt>
                <c:pt idx="4">
                  <c:v>50.27619047619048</c:v>
                </c:pt>
                <c:pt idx="5">
                  <c:v>60.9047619047619</c:v>
                </c:pt>
                <c:pt idx="6">
                  <c:v>71.53333333333333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Calculos!$G$6</c:f>
              <c:strCache>
                <c:ptCount val="1"/>
                <c:pt idx="0">
                  <c:v>X|Y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Calculos!$G$7:$G$12</c:f>
              <c:numCache>
                <c:ptCount val="6"/>
                <c:pt idx="0">
                  <c:v>0.5193897012078832</c:v>
                </c:pt>
                <c:pt idx="1">
                  <c:v>1.1401780038143674</c:v>
                </c:pt>
                <c:pt idx="2">
                  <c:v>1.4949141767323586</c:v>
                </c:pt>
                <c:pt idx="3">
                  <c:v>2.470438652256834</c:v>
                </c:pt>
                <c:pt idx="4">
                  <c:v>4.421487603305785</c:v>
                </c:pt>
                <c:pt idx="5">
                  <c:v>4.953591862682771</c:v>
                </c:pt>
              </c:numCache>
            </c:numRef>
          </c:xVal>
          <c:yVal>
            <c:numRef>
              <c:f>Calculos!$B$7:$B$12</c:f>
              <c:numCache>
                <c:ptCount val="6"/>
                <c:pt idx="0">
                  <c:v>12</c:v>
                </c:pt>
                <c:pt idx="1">
                  <c:v>19</c:v>
                </c:pt>
                <c:pt idx="2">
                  <c:v>23</c:v>
                </c:pt>
                <c:pt idx="3">
                  <c:v>34</c:v>
                </c:pt>
                <c:pt idx="4">
                  <c:v>56</c:v>
                </c:pt>
                <c:pt idx="5">
                  <c:v>62</c:v>
                </c:pt>
              </c:numCache>
            </c:numRef>
          </c:yVal>
          <c:smooth val="0"/>
        </c:ser>
        <c:ser>
          <c:idx val="3"/>
          <c:order val="3"/>
          <c:tx>
            <c:v>Medias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Calculos!$B$18</c:f>
              <c:numCache>
                <c:ptCount val="1"/>
                <c:pt idx="0">
                  <c:v>2.5</c:v>
                </c:pt>
              </c:numCache>
            </c:numRef>
          </c:xVal>
          <c:yVal>
            <c:numRef>
              <c:f>Calculos!$B$19</c:f>
              <c:numCache>
                <c:ptCount val="1"/>
                <c:pt idx="0">
                  <c:v>34.333333333333336</c:v>
                </c:pt>
              </c:numCache>
            </c:numRef>
          </c:yVal>
          <c:smooth val="0"/>
        </c:ser>
        <c:ser>
          <c:idx val="4"/>
          <c:order val="4"/>
          <c:tx>
            <c:v>Predicción(x=6)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Calculos!$A$15</c:f>
              <c:numCache>
                <c:ptCount val="1"/>
                <c:pt idx="0">
                  <c:v>6</c:v>
                </c:pt>
              </c:numCache>
            </c:numRef>
          </c:xVal>
          <c:yVal>
            <c:numRef>
              <c:f>Calculos!$B$15</c:f>
              <c:numCache>
                <c:ptCount val="1"/>
                <c:pt idx="0">
                  <c:v>71.53333333333333</c:v>
                </c:pt>
              </c:numCache>
            </c:numRef>
          </c:yVal>
          <c:smooth val="0"/>
        </c:ser>
        <c:axId val="39615579"/>
        <c:axId val="20995892"/>
      </c:scatterChart>
      <c:valAx>
        <c:axId val="39615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Horas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0995892"/>
        <c:crosses val="autoZero"/>
        <c:crossBetween val="midCat"/>
        <c:dispUnits/>
      </c:valAx>
      <c:valAx>
        <c:axId val="20995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No. de bacterias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96155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45525"/>
          <c:w val="0.2335"/>
          <c:h val="0.3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D15" sqref="D15"/>
    </sheetView>
  </sheetViews>
  <sheetFormatPr defaultColWidth="11.421875" defaultRowHeight="12.75"/>
  <cols>
    <col min="1" max="1" width="10.28125" style="0" customWidth="1"/>
    <col min="2" max="2" width="6.8515625" style="0" customWidth="1"/>
  </cols>
  <sheetData>
    <row r="1" spans="1:4" ht="15.75">
      <c r="A1" s="1" t="s">
        <v>0</v>
      </c>
      <c r="B1" s="1" t="s">
        <v>28</v>
      </c>
      <c r="C1" s="1"/>
      <c r="D1" s="1"/>
    </row>
    <row r="3" spans="2:8" ht="15">
      <c r="B3" s="4" t="s">
        <v>1</v>
      </c>
      <c r="C3" s="5" t="s">
        <v>4</v>
      </c>
      <c r="D3" s="5"/>
      <c r="E3" s="5"/>
      <c r="F3" s="5"/>
      <c r="G3" s="5"/>
      <c r="H3" s="6"/>
    </row>
    <row r="4" spans="2:8" ht="15">
      <c r="B4" s="4" t="s">
        <v>2</v>
      </c>
      <c r="C4" s="5" t="s">
        <v>3</v>
      </c>
      <c r="D4" s="5"/>
      <c r="E4" s="5"/>
      <c r="F4" s="5"/>
      <c r="G4" s="5"/>
      <c r="H4" s="6"/>
    </row>
    <row r="5" ht="13.5" thickBot="1"/>
    <row r="6" spans="1:2" ht="15.75" thickTop="1">
      <c r="A6" s="18" t="s">
        <v>1</v>
      </c>
      <c r="B6" s="19" t="s">
        <v>2</v>
      </c>
    </row>
    <row r="7" spans="1:2" ht="14.25">
      <c r="A7" s="7">
        <v>0</v>
      </c>
      <c r="B7" s="8">
        <v>12</v>
      </c>
    </row>
    <row r="8" spans="1:2" ht="14.25">
      <c r="A8" s="7">
        <v>1</v>
      </c>
      <c r="B8" s="8">
        <v>19</v>
      </c>
    </row>
    <row r="9" spans="1:2" ht="14.25">
      <c r="A9" s="7">
        <v>2</v>
      </c>
      <c r="B9" s="8">
        <v>23</v>
      </c>
    </row>
    <row r="10" spans="1:2" ht="14.25">
      <c r="A10" s="7">
        <v>3</v>
      </c>
      <c r="B10" s="8">
        <v>34</v>
      </c>
    </row>
    <row r="11" spans="1:2" ht="14.25">
      <c r="A11" s="7">
        <v>4</v>
      </c>
      <c r="B11" s="8">
        <v>56</v>
      </c>
    </row>
    <row r="12" spans="1:2" ht="15" thickBot="1">
      <c r="A12" s="11">
        <v>5</v>
      </c>
      <c r="B12" s="12">
        <v>62</v>
      </c>
    </row>
    <row r="13" ht="13.5" thickTop="1"/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8">
      <selection activeCell="F23" sqref="F23"/>
    </sheetView>
  </sheetViews>
  <sheetFormatPr defaultColWidth="11.421875" defaultRowHeight="12.75"/>
  <cols>
    <col min="1" max="1" width="10.28125" style="0" customWidth="1"/>
    <col min="2" max="2" width="6.8515625" style="0" customWidth="1"/>
  </cols>
  <sheetData>
    <row r="1" spans="1:4" ht="15.75">
      <c r="A1" s="1" t="s">
        <v>0</v>
      </c>
      <c r="B1" s="1" t="s">
        <v>28</v>
      </c>
      <c r="C1" s="1"/>
      <c r="D1" s="1"/>
    </row>
    <row r="3" spans="2:8" ht="15">
      <c r="B3" s="4" t="s">
        <v>1</v>
      </c>
      <c r="C3" s="5" t="s">
        <v>4</v>
      </c>
      <c r="D3" s="5"/>
      <c r="E3" s="5"/>
      <c r="F3" s="5"/>
      <c r="G3" s="5"/>
      <c r="H3" s="6"/>
    </row>
    <row r="4" spans="2:8" ht="15">
      <c r="B4" s="4" t="s">
        <v>2</v>
      </c>
      <c r="C4" s="5" t="s">
        <v>3</v>
      </c>
      <c r="D4" s="5"/>
      <c r="E4" s="5"/>
      <c r="F4" s="5"/>
      <c r="G4" s="5"/>
      <c r="H4" s="6"/>
    </row>
    <row r="5" spans="6:7" ht="13.5" thickBot="1">
      <c r="F5" s="23" t="s">
        <v>21</v>
      </c>
      <c r="G5" s="23" t="s">
        <v>21</v>
      </c>
    </row>
    <row r="6" spans="1:7" ht="16.5" thickBot="1" thickTop="1">
      <c r="A6" s="18" t="s">
        <v>1</v>
      </c>
      <c r="B6" s="19" t="s">
        <v>2</v>
      </c>
      <c r="C6" s="20" t="s">
        <v>8</v>
      </c>
      <c r="D6" s="21" t="s">
        <v>9</v>
      </c>
      <c r="E6" s="22" t="s">
        <v>10</v>
      </c>
      <c r="F6" s="24" t="s">
        <v>22</v>
      </c>
      <c r="G6" s="24" t="s">
        <v>27</v>
      </c>
    </row>
    <row r="7" spans="1:7" ht="14.25">
      <c r="A7" s="7">
        <v>0</v>
      </c>
      <c r="B7" s="8">
        <v>12</v>
      </c>
      <c r="C7" s="9">
        <f>A7^2</f>
        <v>0</v>
      </c>
      <c r="D7" s="10">
        <f>B7^2</f>
        <v>144</v>
      </c>
      <c r="E7" s="25">
        <f aca="true" t="shared" si="0" ref="E7:E12">A7*B7</f>
        <v>0</v>
      </c>
      <c r="F7" s="27">
        <f aca="true" t="shared" si="1" ref="F7:F12">C$27+C$26*A7</f>
        <v>7.76190476190477</v>
      </c>
      <c r="G7" s="30">
        <f aca="true" t="shared" si="2" ref="G7:G12">C$32+C$31*B7</f>
        <v>0.5193897012078832</v>
      </c>
    </row>
    <row r="8" spans="1:7" ht="14.25">
      <c r="A8" s="7">
        <v>1</v>
      </c>
      <c r="B8" s="8">
        <v>19</v>
      </c>
      <c r="C8" s="9">
        <f aca="true" t="shared" si="3" ref="C8:D12">A8^2</f>
        <v>1</v>
      </c>
      <c r="D8" s="10">
        <f t="shared" si="3"/>
        <v>361</v>
      </c>
      <c r="E8" s="25">
        <f t="shared" si="0"/>
        <v>19</v>
      </c>
      <c r="F8" s="28">
        <f t="shared" si="1"/>
        <v>18.390476190476196</v>
      </c>
      <c r="G8" s="31">
        <f t="shared" si="2"/>
        <v>1.1401780038143674</v>
      </c>
    </row>
    <row r="9" spans="1:7" ht="14.25">
      <c r="A9" s="7">
        <v>2</v>
      </c>
      <c r="B9" s="8">
        <v>23</v>
      </c>
      <c r="C9" s="9">
        <f t="shared" si="3"/>
        <v>4</v>
      </c>
      <c r="D9" s="10">
        <f t="shared" si="3"/>
        <v>529</v>
      </c>
      <c r="E9" s="25">
        <f t="shared" si="0"/>
        <v>46</v>
      </c>
      <c r="F9" s="28">
        <f t="shared" si="1"/>
        <v>29.019047619047623</v>
      </c>
      <c r="G9" s="31">
        <f t="shared" si="2"/>
        <v>1.4949141767323586</v>
      </c>
    </row>
    <row r="10" spans="1:7" ht="14.25">
      <c r="A10" s="7">
        <v>3</v>
      </c>
      <c r="B10" s="8">
        <v>34</v>
      </c>
      <c r="C10" s="9">
        <f t="shared" si="3"/>
        <v>9</v>
      </c>
      <c r="D10" s="10">
        <f t="shared" si="3"/>
        <v>1156</v>
      </c>
      <c r="E10" s="25">
        <f t="shared" si="0"/>
        <v>102</v>
      </c>
      <c r="F10" s="28">
        <f t="shared" si="1"/>
        <v>39.647619047619045</v>
      </c>
      <c r="G10" s="31">
        <f t="shared" si="2"/>
        <v>2.470438652256834</v>
      </c>
    </row>
    <row r="11" spans="1:7" ht="14.25">
      <c r="A11" s="7">
        <v>4</v>
      </c>
      <c r="B11" s="8">
        <v>56</v>
      </c>
      <c r="C11" s="9">
        <f t="shared" si="3"/>
        <v>16</v>
      </c>
      <c r="D11" s="10">
        <f t="shared" si="3"/>
        <v>3136</v>
      </c>
      <c r="E11" s="25">
        <f t="shared" si="0"/>
        <v>224</v>
      </c>
      <c r="F11" s="28">
        <f t="shared" si="1"/>
        <v>50.27619047619048</v>
      </c>
      <c r="G11" s="31">
        <f t="shared" si="2"/>
        <v>4.421487603305785</v>
      </c>
    </row>
    <row r="12" spans="1:7" ht="15" thickBot="1">
      <c r="A12" s="11">
        <v>5</v>
      </c>
      <c r="B12" s="12">
        <v>62</v>
      </c>
      <c r="C12" s="13">
        <f t="shared" si="3"/>
        <v>25</v>
      </c>
      <c r="D12" s="14">
        <f t="shared" si="3"/>
        <v>3844</v>
      </c>
      <c r="E12" s="26">
        <f t="shared" si="0"/>
        <v>310</v>
      </c>
      <c r="F12" s="29">
        <f t="shared" si="1"/>
        <v>60.9047619047619</v>
      </c>
      <c r="G12" s="32">
        <f t="shared" si="2"/>
        <v>4.953591862682771</v>
      </c>
    </row>
    <row r="13" spans="1:5" ht="15" thickTop="1">
      <c r="A13" s="15">
        <f>SUM(A7:A12)</f>
        <v>15</v>
      </c>
      <c r="B13" s="15">
        <f>SUM(B7:B12)</f>
        <v>206</v>
      </c>
      <c r="C13" s="15">
        <f>SUM(C7:C12)</f>
        <v>55</v>
      </c>
      <c r="D13" s="15">
        <f>SUM(D7:D12)</f>
        <v>9170</v>
      </c>
      <c r="E13" s="15">
        <f>SUM(E7:E12)</f>
        <v>701</v>
      </c>
    </row>
    <row r="14" spans="1:2" ht="12.75">
      <c r="A14" s="38" t="s">
        <v>29</v>
      </c>
      <c r="B14" s="38"/>
    </row>
    <row r="15" spans="1:2" ht="14.25">
      <c r="A15" s="39">
        <v>6</v>
      </c>
      <c r="B15" s="40">
        <f>C27+C26*A15</f>
        <v>71.53333333333333</v>
      </c>
    </row>
    <row r="17" spans="1:8" ht="14.25">
      <c r="A17" s="36" t="s">
        <v>6</v>
      </c>
      <c r="B17" s="35">
        <v>6</v>
      </c>
      <c r="C17" s="2"/>
      <c r="D17" s="2"/>
      <c r="E17" s="2"/>
      <c r="F17" s="2"/>
      <c r="G17" s="2"/>
      <c r="H17" s="2"/>
    </row>
    <row r="18" spans="1:8" ht="18.75">
      <c r="A18" s="25" t="s">
        <v>5</v>
      </c>
      <c r="B18" s="35">
        <f>A13/B17</f>
        <v>2.5</v>
      </c>
      <c r="C18" s="2"/>
      <c r="D18" s="36" t="s">
        <v>11</v>
      </c>
      <c r="E18" s="37">
        <f>C13/B17-B18^2</f>
        <v>2.916666666666666</v>
      </c>
      <c r="F18" s="2"/>
      <c r="G18" s="36" t="s">
        <v>12</v>
      </c>
      <c r="H18" s="37">
        <f>SQRT(E18)</f>
        <v>1.707825127659933</v>
      </c>
    </row>
    <row r="19" spans="1:8" ht="18.75">
      <c r="A19" s="25" t="s">
        <v>7</v>
      </c>
      <c r="B19" s="35">
        <f>B13/B17</f>
        <v>34.333333333333336</v>
      </c>
      <c r="C19" s="2"/>
      <c r="D19" s="36" t="s">
        <v>13</v>
      </c>
      <c r="E19" s="37">
        <f>D13/B17-B19^2</f>
        <v>349.55555555555543</v>
      </c>
      <c r="F19" s="2"/>
      <c r="G19" s="36" t="s">
        <v>14</v>
      </c>
      <c r="H19" s="37">
        <f>SQRT(E19)</f>
        <v>18.696404883173543</v>
      </c>
    </row>
    <row r="20" spans="1:8" ht="14.25">
      <c r="A20" s="2"/>
      <c r="B20" s="2"/>
      <c r="C20" s="2"/>
      <c r="D20" s="2"/>
      <c r="E20" s="2"/>
      <c r="F20" s="2"/>
      <c r="G20" s="2"/>
      <c r="H20" s="2"/>
    </row>
    <row r="21" spans="1:8" ht="18.75">
      <c r="A21" s="2"/>
      <c r="B21" s="2"/>
      <c r="C21" s="16" t="s">
        <v>15</v>
      </c>
      <c r="D21" s="2">
        <f>E13/B17-B18*B19</f>
        <v>30.999999999999986</v>
      </c>
      <c r="E21" s="2"/>
      <c r="F21" s="2"/>
      <c r="G21" s="2"/>
      <c r="H21" s="2"/>
    </row>
    <row r="22" spans="3:7" ht="18">
      <c r="C22" s="17" t="s">
        <v>16</v>
      </c>
      <c r="D22" s="33">
        <f>D21/(H18*H19)</f>
        <v>0.9708680075268897</v>
      </c>
      <c r="F22" s="17" t="s">
        <v>32</v>
      </c>
      <c r="G22" s="33">
        <f>D22^2</f>
        <v>0.9425846880392328</v>
      </c>
    </row>
    <row r="24" spans="1:5" ht="15.75">
      <c r="A24" s="1" t="s">
        <v>17</v>
      </c>
      <c r="E24" s="1" t="s">
        <v>18</v>
      </c>
    </row>
    <row r="26" spans="2:3" ht="14.25">
      <c r="B26" s="34" t="s">
        <v>19</v>
      </c>
      <c r="C26" s="35">
        <f>D21/E18</f>
        <v>10.628571428571426</v>
      </c>
    </row>
    <row r="27" spans="2:3" ht="14.25">
      <c r="B27" s="34" t="s">
        <v>20</v>
      </c>
      <c r="C27" s="35">
        <f>B19-C26*B18</f>
        <v>7.76190476190477</v>
      </c>
    </row>
    <row r="29" spans="1:5" ht="15.75">
      <c r="A29" s="1" t="s">
        <v>23</v>
      </c>
      <c r="E29" s="1" t="s">
        <v>24</v>
      </c>
    </row>
    <row r="31" spans="2:3" ht="14.25">
      <c r="B31" s="25" t="s">
        <v>25</v>
      </c>
      <c r="C31" s="35">
        <f>D21/E19</f>
        <v>0.08868404322949777</v>
      </c>
    </row>
    <row r="32" spans="2:3" ht="14.25">
      <c r="B32" s="25" t="s">
        <v>26</v>
      </c>
      <c r="C32" s="35">
        <f>B18-C31*B19</f>
        <v>-0.5448188175460902</v>
      </c>
    </row>
    <row r="34" ht="12.75">
      <c r="A34" s="3" t="s">
        <v>30</v>
      </c>
    </row>
    <row r="35" ht="12.75">
      <c r="A35" t="s">
        <v>31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dcterms:created xsi:type="dcterms:W3CDTF">2006-03-16T06:47:01Z</dcterms:created>
  <dcterms:modified xsi:type="dcterms:W3CDTF">2009-03-09T17:34:05Z</dcterms:modified>
  <cp:category/>
  <cp:version/>
  <cp:contentType/>
  <cp:contentStatus/>
</cp:coreProperties>
</file>